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O:\Tech_DCE-ISBM\Foreløbige TR rapporter\TR239 Guideline for collection of environmental samples to the Greenland mineral resources environmental sample bank\"/>
    </mc:Choice>
  </mc:AlternateContent>
  <xr:revisionPtr revIDLastSave="0" documentId="8_{DCBCA736-8A90-4268-BA62-E77567A5369B}" xr6:coauthVersionLast="47" xr6:coauthVersionMax="47" xr10:uidLastSave="{00000000-0000-0000-0000-000000000000}"/>
  <bookViews>
    <workbookView xWindow="1950" yWindow="2640" windowWidth="28800" windowHeight="15435" tabRatio="738" activeTab="4" xr2:uid="{00000000-000D-0000-FFFF-FFFF00000000}"/>
  </bookViews>
  <sheets>
    <sheet name="Basic" sheetId="7" r:id="rId1"/>
    <sheet name="Shellfish" sheetId="8" r:id="rId2"/>
    <sheet name="Fish" sheetId="9" r:id="rId3"/>
    <sheet name="Sediment" sheetId="10" r:id="rId4"/>
    <sheet name="Codes" sheetId="6" r:id="rId5"/>
    <sheet name="LegacyFieldSheet_BlueMussels_DK" sheetId="11" r:id="rId6"/>
    <sheet name="LegacyFieldSheet_Fish_DK" sheetId="12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0" i="11" l="1"/>
  <c r="D110" i="11"/>
  <c r="C110" i="11"/>
  <c r="B110" i="11"/>
  <c r="E109" i="11"/>
  <c r="D109" i="11"/>
  <c r="C109" i="11"/>
  <c r="B109" i="11"/>
  <c r="L87" i="11"/>
  <c r="K87" i="11"/>
  <c r="J87" i="11"/>
  <c r="I87" i="11"/>
  <c r="E87" i="11"/>
  <c r="D87" i="11"/>
  <c r="C87" i="11"/>
  <c r="B87" i="11"/>
  <c r="L86" i="11"/>
  <c r="K86" i="11"/>
  <c r="J86" i="11"/>
  <c r="I86" i="11"/>
  <c r="E86" i="11"/>
  <c r="D86" i="11"/>
  <c r="C86" i="11"/>
  <c r="B86" i="11"/>
  <c r="L65" i="11"/>
  <c r="K65" i="11"/>
  <c r="J65" i="11"/>
  <c r="I65" i="11"/>
  <c r="E65" i="11"/>
  <c r="D65" i="11"/>
  <c r="C65" i="11"/>
  <c r="B65" i="11"/>
  <c r="L64" i="11"/>
  <c r="K64" i="11"/>
  <c r="J64" i="11"/>
  <c r="I64" i="11"/>
  <c r="D64" i="11"/>
  <c r="C64" i="11"/>
  <c r="B64" i="11"/>
  <c r="L43" i="11"/>
  <c r="K43" i="11"/>
  <c r="J43" i="11"/>
  <c r="I43" i="11"/>
  <c r="E43" i="11"/>
  <c r="D43" i="11"/>
  <c r="C43" i="11"/>
  <c r="B43" i="11"/>
  <c r="L42" i="11"/>
  <c r="K42" i="11"/>
  <c r="J42" i="11"/>
  <c r="I42" i="11"/>
  <c r="E42" i="11"/>
  <c r="D42" i="11"/>
  <c r="C42" i="11"/>
  <c r="B42" i="11"/>
  <c r="L21" i="11"/>
  <c r="K21" i="11"/>
  <c r="J21" i="11"/>
  <c r="I21" i="11"/>
  <c r="E21" i="11"/>
  <c r="D21" i="11"/>
  <c r="C21" i="11"/>
  <c r="B21" i="11"/>
  <c r="K20" i="11"/>
  <c r="J20" i="11"/>
  <c r="I20" i="11"/>
  <c r="D20" i="11"/>
  <c r="C20" i="11"/>
  <c r="B20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Kasper Lambert Johansen</author>
  </authors>
  <commentList>
    <comment ref="A1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ID number from DCE sample number book
</t>
        </r>
      </text>
    </comment>
    <comment ref="B1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EAMRA mineral license number, eg. MEL 2023-02
</t>
        </r>
      </text>
    </comment>
    <comment ref="C1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Name of mining company (license holder)
</t>
        </r>
      </text>
    </comment>
    <comment ref="D1" authorId="0" shapeId="0" xr:uid="{00000000-0006-0000-0000-000004000000}">
      <text>
        <r>
          <rPr>
            <sz val="9"/>
            <color indexed="81"/>
            <rFont val="Tahoma"/>
            <family val="2"/>
          </rPr>
          <t>Name of environmental colsultant company collecting the samples</t>
        </r>
      </text>
    </comment>
    <comment ref="E1" authorId="0" shapeId="0" xr:uid="{00000000-0006-0000-0000-000005000000}">
      <text>
        <r>
          <rPr>
            <sz val="9"/>
            <color indexed="81"/>
            <rFont val="Tahoma"/>
            <family val="2"/>
          </rPr>
          <t>Name of mining project</t>
        </r>
      </text>
    </comment>
    <comment ref="F1" authorId="0" shapeId="0" xr:uid="{00000000-0006-0000-0000-000006000000}">
      <text>
        <r>
          <rPr>
            <sz val="9"/>
            <color indexed="81"/>
            <rFont val="Tahoma"/>
            <family val="2"/>
          </rPr>
          <t>Name of stage of sample collection, e.g., first year baseline, second year baseline etc.</t>
        </r>
      </text>
    </comment>
    <comment ref="G1" authorId="0" shapeId="0" xr:uid="{00000000-0006-0000-0000-000007000000}">
      <text>
        <r>
          <rPr>
            <sz val="9"/>
            <color indexed="81"/>
            <rFont val="Tahoma"/>
            <family val="2"/>
          </rPr>
          <t>Sample type (use drop down menu)</t>
        </r>
      </text>
    </comment>
    <comment ref="H1" authorId="0" shapeId="0" xr:uid="{00000000-0006-0000-0000-000008000000}">
      <text>
        <r>
          <rPr>
            <sz val="9"/>
            <color indexed="81"/>
            <rFont val="Tahoma"/>
            <family val="2"/>
          </rPr>
          <t>Collection date formatted as integer number yyyymmdd, e.g., 20110726</t>
        </r>
      </text>
    </comment>
    <comment ref="I1" authorId="0" shapeId="0" xr:uid="{00000000-0006-0000-0000-000009000000}">
      <text>
        <r>
          <rPr>
            <sz val="9"/>
            <color indexed="81"/>
            <rFont val="Tahoma"/>
            <family val="2"/>
          </rPr>
          <t>Optional local placename</t>
        </r>
      </text>
    </comment>
    <comment ref="J1" authorId="0" shapeId="0" xr:uid="{00000000-0006-0000-0000-00000A000000}">
      <text>
        <r>
          <rPr>
            <sz val="9"/>
            <color indexed="81"/>
            <rFont val="Tahoma"/>
            <family val="2"/>
          </rPr>
          <t>ID or name of sampling station, e.g., st1</t>
        </r>
      </text>
    </comment>
    <comment ref="K1" authorId="0" shapeId="0" xr:uid="{00000000-0006-0000-0000-00000B000000}">
      <text>
        <r>
          <rPr>
            <sz val="9"/>
            <color indexed="81"/>
            <rFont val="Tahoma"/>
            <charset val="1"/>
          </rPr>
          <t>GPS latitude coordinate in decimal degrees (datum WGS84), e.g. 76.75</t>
        </r>
      </text>
    </comment>
    <comment ref="L1" authorId="0" shapeId="0" xr:uid="{00000000-0006-0000-0000-00000C000000}">
      <text>
        <r>
          <rPr>
            <sz val="9"/>
            <color indexed="81"/>
            <rFont val="Tahoma"/>
            <charset val="1"/>
          </rPr>
          <t>GPS longitude coordinate in decimal degrees (datum WGS84), e.g. 68.75. West of Greenwich is given as negative numbers.</t>
        </r>
      </text>
    </comment>
    <comment ref="M1" authorId="0" shapeId="0" xr:uid="{00000000-0006-0000-0000-00000D000000}">
      <text>
        <r>
          <rPr>
            <sz val="9"/>
            <color indexed="81"/>
            <rFont val="Tahoma"/>
            <charset val="1"/>
          </rPr>
          <t>Northern latitude degrees as integer number (datum WGS84), e.g. 75. LatDecDeg is preferred instead Lat_deg + Lat_min</t>
        </r>
      </text>
    </comment>
    <comment ref="N1" authorId="0" shapeId="0" xr:uid="{00000000-0006-0000-0000-00000E000000}">
      <text>
        <r>
          <rPr>
            <sz val="9"/>
            <color indexed="81"/>
            <rFont val="Tahoma"/>
            <family val="2"/>
          </rPr>
          <t>Northern latitude demial minutes to accompany Lat_deg (datum WGS84), e.g. 30.5. LatDecDeg is preferred instead Lat_deg + Lat_min</t>
        </r>
      </text>
    </comment>
    <comment ref="O1" authorId="0" shapeId="0" xr:uid="{00000000-0006-0000-0000-00000F000000}">
      <text>
        <r>
          <rPr>
            <sz val="9"/>
            <color indexed="81"/>
            <rFont val="Tahoma"/>
            <family val="2"/>
          </rPr>
          <t>Western longitude in degrees as integer number (datum WGS84), e.g. 68. LonDecDeg is preferred instead Lon_deg + Lon_min</t>
        </r>
      </text>
    </comment>
    <comment ref="P1" authorId="0" shapeId="0" xr:uid="{00000000-0006-0000-0000-000010000000}">
      <text>
        <r>
          <rPr>
            <sz val="9"/>
            <color indexed="81"/>
            <rFont val="Tahoma"/>
            <family val="2"/>
          </rPr>
          <t>Western longitude decimal minutes (datum WGS84), e.g. 34.166, to accompany Lon_deg. LonDecDeg is preferred instead Lon_deg + Lon_min</t>
        </r>
      </text>
    </comment>
    <comment ref="Q1" authorId="0" shapeId="0" xr:uid="{00000000-0006-0000-0000-000011000000}">
      <text>
        <r>
          <rPr>
            <sz val="9"/>
            <color indexed="81"/>
            <rFont val="Tahoma"/>
            <family val="2"/>
          </rPr>
          <t>Names of persons that collected the sample</t>
        </r>
      </text>
    </comment>
    <comment ref="R1" authorId="0" shapeId="0" xr:uid="{00000000-0006-0000-0000-000012000000}">
      <text>
        <r>
          <rPr>
            <sz val="9"/>
            <color indexed="81"/>
            <rFont val="Tahoma"/>
            <family val="2"/>
          </rPr>
          <t>Collection method, e.g., gill net, angling, by hand, kayak corer, HAPS corer etc.</t>
        </r>
      </text>
    </comment>
    <comment ref="S1" authorId="0" shapeId="0" xr:uid="{00000000-0006-0000-0000-000013000000}">
      <text>
        <r>
          <rPr>
            <sz val="9"/>
            <color indexed="81"/>
            <rFont val="Tahoma"/>
            <family val="2"/>
          </rPr>
          <t>Misc comments and remarks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Kasper Lambert Johansen</author>
  </authors>
  <commentList>
    <comment ref="A1" authorId="0" shapeId="0" xr:uid="{00000000-0006-0000-0100-000001000000}">
      <text>
        <r>
          <rPr>
            <sz val="9"/>
            <color indexed="81"/>
            <rFont val="Tahoma"/>
            <family val="2"/>
          </rPr>
          <t>ID number from DCE sample number book</t>
        </r>
      </text>
    </comment>
    <comment ref="B1" authorId="0" shapeId="0" xr:uid="{00000000-0006-0000-0100-000002000000}">
      <text>
        <r>
          <rPr>
            <sz val="9"/>
            <color indexed="81"/>
            <rFont val="Tahoma"/>
            <family val="2"/>
          </rPr>
          <t>Number of mussels in sample, e.g., 20</t>
        </r>
      </text>
    </comment>
    <comment ref="C1" authorId="0" shapeId="0" xr:uid="{00000000-0006-0000-0100-000003000000}">
      <text>
        <r>
          <rPr>
            <sz val="9"/>
            <color indexed="81"/>
            <rFont val="Tahoma"/>
            <family val="2"/>
          </rPr>
          <t>Lower boundary of size group in mm, e.g. 40.</t>
        </r>
      </text>
    </comment>
    <comment ref="D1" authorId="0" shapeId="0" xr:uid="{00000000-0006-0000-0100-000004000000}">
      <text>
        <r>
          <rPr>
            <sz val="9"/>
            <color indexed="81"/>
            <rFont val="Tahoma"/>
            <family val="2"/>
          </rPr>
          <t>Upper boundary of size group in mm, e.g. 50.</t>
        </r>
      </text>
    </comment>
    <comment ref="E1" authorId="0" shapeId="0" xr:uid="{00000000-0006-0000-0100-000005000000}">
      <text>
        <r>
          <rPr>
            <sz val="9"/>
            <color indexed="81"/>
            <rFont val="Tahoma"/>
            <family val="2"/>
          </rPr>
          <t>Average shell length within the sampled size group in mm, e.g., 4.3</t>
        </r>
      </text>
    </comment>
    <comment ref="F1" authorId="0" shapeId="0" xr:uid="{00000000-0006-0000-0100-000006000000}">
      <text>
        <r>
          <rPr>
            <sz val="9"/>
            <color indexed="81"/>
            <rFont val="Tahoma"/>
            <family val="2"/>
          </rPr>
          <t>Wet weight of sample (the extracted soft parts) in grams.</t>
        </r>
      </text>
    </comment>
    <comment ref="G1" authorId="0" shapeId="0" xr:uid="{00000000-0006-0000-0100-000007000000}">
      <text>
        <r>
          <rPr>
            <sz val="9"/>
            <color indexed="81"/>
            <rFont val="Tahoma"/>
            <family val="2"/>
          </rPr>
          <t>Were the mussels depurated prior to processing (Yes/No)?</t>
        </r>
      </text>
    </comment>
    <comment ref="H1" authorId="0" shapeId="0" xr:uid="{00000000-0006-0000-0100-000008000000}">
      <text>
        <r>
          <rPr>
            <sz val="9"/>
            <color indexed="81"/>
            <rFont val="Tahoma"/>
            <family val="2"/>
          </rPr>
          <t>Misc comments and remarks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Kasper Lambert Johansen</author>
  </authors>
  <commentList>
    <comment ref="A1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ID number from DCE sample number book
</t>
        </r>
      </text>
    </comment>
    <comment ref="C1" authorId="0" shapeId="0" xr:uid="{00000000-0006-0000-0200-000002000000}">
      <text>
        <r>
          <rPr>
            <sz val="9"/>
            <color indexed="81"/>
            <rFont val="Tahoma"/>
            <family val="2"/>
          </rPr>
          <t>Total length of fish in cm</t>
        </r>
      </text>
    </comment>
    <comment ref="D1" authorId="0" shapeId="0" xr:uid="{00000000-0006-0000-0200-000003000000}">
      <text>
        <r>
          <rPr>
            <sz val="9"/>
            <color indexed="81"/>
            <rFont val="Tahoma"/>
            <family val="2"/>
          </rPr>
          <t>Wet weight of fish in grams</t>
        </r>
      </text>
    </comment>
    <comment ref="E1" authorId="0" shapeId="0" xr:uid="{00000000-0006-0000-0200-000004000000}">
      <text>
        <r>
          <rPr>
            <sz val="9"/>
            <color indexed="81"/>
            <rFont val="Tahoma"/>
            <family val="2"/>
          </rPr>
          <t>Was the liver extracted as sample (Yes/No)?</t>
        </r>
      </text>
    </comment>
    <comment ref="F1" authorId="0" shapeId="0" xr:uid="{00000000-0006-0000-0200-000005000000}">
      <text>
        <r>
          <rPr>
            <sz val="9"/>
            <color indexed="81"/>
            <rFont val="Tahoma"/>
            <family val="2"/>
          </rPr>
          <t>Was a muscle sample extracted (Yes/No)?</t>
        </r>
      </text>
    </comment>
    <comment ref="G1" authorId="0" shapeId="0" xr:uid="{00000000-0006-0000-0200-000006000000}">
      <text>
        <r>
          <rPr>
            <sz val="9"/>
            <color indexed="81"/>
            <rFont val="Tahoma"/>
            <family val="2"/>
          </rPr>
          <t xml:space="preserve">Were the otoliths extracted as sample (Yes/No)? </t>
        </r>
      </text>
    </comment>
    <comment ref="H1" authorId="0" shapeId="0" xr:uid="{00000000-0006-0000-0200-000007000000}">
      <text>
        <r>
          <rPr>
            <sz val="9"/>
            <color indexed="81"/>
            <rFont val="Tahoma"/>
            <family val="2"/>
          </rPr>
          <t>Liver wet weight in grams</t>
        </r>
      </text>
    </comment>
    <comment ref="I1" authorId="0" shapeId="0" xr:uid="{00000000-0006-0000-0200-000008000000}">
      <text>
        <r>
          <rPr>
            <sz val="9"/>
            <color indexed="81"/>
            <rFont val="Tahoma"/>
            <family val="2"/>
          </rPr>
          <t>Notes on stomach contents</t>
        </r>
      </text>
    </comment>
    <comment ref="J1" authorId="0" shapeId="0" xr:uid="{00000000-0006-0000-0200-000009000000}">
      <text>
        <r>
          <rPr>
            <sz val="9"/>
            <color indexed="81"/>
            <rFont val="Tahoma"/>
            <charset val="1"/>
          </rPr>
          <t>Only relevant for Arctic char. Indicate whether the specimen is landlocked or anadromous (migrating)</t>
        </r>
      </text>
    </comment>
    <comment ref="K1" authorId="0" shapeId="0" xr:uid="{00000000-0006-0000-0200-00000A000000}">
      <text>
        <r>
          <rPr>
            <sz val="9"/>
            <color indexed="81"/>
            <rFont val="Tahoma"/>
            <family val="2"/>
          </rPr>
          <t>Misc comments and remarks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Kasper Lambert Johansen</author>
  </authors>
  <commentList>
    <comment ref="A1" authorId="0" shapeId="0" xr:uid="{00000000-0006-0000-0300-000001000000}">
      <text>
        <r>
          <rPr>
            <sz val="9"/>
            <color indexed="81"/>
            <rFont val="Tahoma"/>
            <charset val="1"/>
          </rPr>
          <t>ID number from DCE sample number book</t>
        </r>
      </text>
    </comment>
    <comment ref="B1" authorId="0" shapeId="0" xr:uid="{00000000-0006-0000-0300-000002000000}">
      <text>
        <r>
          <rPr>
            <sz val="9"/>
            <color indexed="81"/>
            <rFont val="Tahoma"/>
            <charset val="1"/>
          </rPr>
          <t>Water depth at sample site in meters</t>
        </r>
      </text>
    </comment>
    <comment ref="C1" authorId="0" shapeId="0" xr:uid="{00000000-0006-0000-0300-000003000000}">
      <text>
        <r>
          <rPr>
            <sz val="9"/>
            <color indexed="81"/>
            <rFont val="Tahoma"/>
            <charset val="1"/>
          </rPr>
          <t>Size of individual core slices in cm</t>
        </r>
      </text>
    </comment>
    <comment ref="D1" authorId="0" shapeId="0" xr:uid="{00000000-0006-0000-0300-000004000000}">
      <text>
        <r>
          <rPr>
            <sz val="9"/>
            <color indexed="81"/>
            <rFont val="Tahoma"/>
            <charset val="1"/>
          </rPr>
          <t>Total number of slices in core</t>
        </r>
      </text>
    </comment>
    <comment ref="E1" authorId="0" shapeId="0" xr:uid="{00000000-0006-0000-0300-000005000000}">
      <text>
        <r>
          <rPr>
            <sz val="9"/>
            <color indexed="81"/>
            <rFont val="Tahoma"/>
            <charset val="1"/>
          </rPr>
          <t>Total core length in cm</t>
        </r>
      </text>
    </comment>
    <comment ref="F1" authorId="0" shapeId="0" xr:uid="{00000000-0006-0000-0300-000006000000}">
      <text>
        <r>
          <rPr>
            <sz val="9"/>
            <color indexed="81"/>
            <rFont val="Tahoma"/>
            <charset val="1"/>
          </rPr>
          <t>Has the slices been sieved (Yes/No)?</t>
        </r>
      </text>
    </comment>
    <comment ref="G1" authorId="0" shapeId="0" xr:uid="{00000000-0006-0000-0300-000007000000}">
      <text>
        <r>
          <rPr>
            <sz val="9"/>
            <color indexed="81"/>
            <rFont val="Tahoma"/>
            <family val="2"/>
          </rPr>
          <t>Mesh size of sieve in mm</t>
        </r>
      </text>
    </comment>
    <comment ref="H1" authorId="0" shapeId="0" xr:uid="{00000000-0006-0000-0300-000008000000}">
      <text>
        <r>
          <rPr>
            <sz val="9"/>
            <color indexed="81"/>
            <rFont val="Tahoma"/>
            <charset val="1"/>
          </rPr>
          <t>Misc comments, e.g., - signs of disrupted stratigraphy when visually assessed, signs of bioturbation, etc.</t>
        </r>
      </text>
    </comment>
  </commentList>
</comments>
</file>

<file path=xl/sharedStrings.xml><?xml version="1.0" encoding="utf-8"?>
<sst xmlns="http://schemas.openxmlformats.org/spreadsheetml/2006/main" count="447" uniqueCount="123">
  <si>
    <t>Project</t>
  </si>
  <si>
    <t>Project_part</t>
  </si>
  <si>
    <t>Sample_type</t>
  </si>
  <si>
    <t>Collection_date</t>
  </si>
  <si>
    <t>Local_name</t>
  </si>
  <si>
    <t>Station</t>
  </si>
  <si>
    <t>Lat_deg</t>
  </si>
  <si>
    <t>Lat_min</t>
  </si>
  <si>
    <t>Long_deg</t>
  </si>
  <si>
    <t>Long_min</t>
  </si>
  <si>
    <t>Collector</t>
  </si>
  <si>
    <t>Method_of_collection</t>
  </si>
  <si>
    <t>Comments</t>
  </si>
  <si>
    <t>LatDecDeg</t>
  </si>
  <si>
    <t>LonDecDeg</t>
  </si>
  <si>
    <t>Blue mussel</t>
  </si>
  <si>
    <t>Mytilus edulis</t>
  </si>
  <si>
    <t>Blåmusling</t>
  </si>
  <si>
    <t>License_No</t>
  </si>
  <si>
    <t>Crinkled snow lichen</t>
  </si>
  <si>
    <t>Bladder wrack</t>
  </si>
  <si>
    <t>Shorthorn sculpin</t>
  </si>
  <si>
    <t>Flavocetraria nivalis</t>
  </si>
  <si>
    <t>Fucus vesiculosus</t>
  </si>
  <si>
    <t>Myoxocephalus scorpius</t>
  </si>
  <si>
    <t>Snekruslav</t>
  </si>
  <si>
    <t>Sex</t>
  </si>
  <si>
    <t>No_of_individuals</t>
  </si>
  <si>
    <t>Depurated</t>
  </si>
  <si>
    <t>Yes</t>
  </si>
  <si>
    <t>Shell_length_min_mm</t>
  </si>
  <si>
    <t>Shell_length_max_mm</t>
  </si>
  <si>
    <t>Shell_length_average_mm</t>
  </si>
  <si>
    <t>Length</t>
  </si>
  <si>
    <t>Weight</t>
  </si>
  <si>
    <t>Liver_weight</t>
  </si>
  <si>
    <t>Stomach_content</t>
  </si>
  <si>
    <t>Female</t>
  </si>
  <si>
    <t>Mining_company</t>
  </si>
  <si>
    <t>Sampling_company</t>
  </si>
  <si>
    <t>Water_depth_meter</t>
  </si>
  <si>
    <t>Slice_size_cm</t>
  </si>
  <si>
    <t>Number_of_slices</t>
  </si>
  <si>
    <t>Core_height</t>
  </si>
  <si>
    <t>ID_No</t>
  </si>
  <si>
    <t>Arctic char</t>
  </si>
  <si>
    <t>Latin</t>
  </si>
  <si>
    <t>Common rock weed</t>
  </si>
  <si>
    <t>Fucus disticus</t>
  </si>
  <si>
    <t>Knotted wrack</t>
  </si>
  <si>
    <t>Ascophyllum nodosum</t>
  </si>
  <si>
    <t>Fourhorn sculpin</t>
  </si>
  <si>
    <t>Myoxocephalus quadricornis</t>
  </si>
  <si>
    <t>Salvelinus alpinus</t>
  </si>
  <si>
    <t>Freshwater, unfiltered</t>
  </si>
  <si>
    <t>Seawater, unfiltered</t>
  </si>
  <si>
    <t>Sediment</t>
  </si>
  <si>
    <t>Freshwater, filtered_045my</t>
  </si>
  <si>
    <t>Seawater, filtered_045my</t>
  </si>
  <si>
    <t>Danish</t>
  </si>
  <si>
    <t>Almindelig ulk</t>
  </si>
  <si>
    <t xml:space="preserve">Hornulk    </t>
  </si>
  <si>
    <t>Fjeldørred</t>
  </si>
  <si>
    <t>Ferskvand_filtreret_045my</t>
  </si>
  <si>
    <t>Ferskvand_ufiltreret</t>
  </si>
  <si>
    <t>Havvand_filtreret_045my</t>
  </si>
  <si>
    <t>Havvand_ufiltreret</t>
  </si>
  <si>
    <t xml:space="preserve">Blæretang                                         </t>
  </si>
  <si>
    <t xml:space="preserve">Klørtang    </t>
  </si>
  <si>
    <t>Buletang/Grisetang</t>
  </si>
  <si>
    <t>Yes/No</t>
  </si>
  <si>
    <t>No</t>
  </si>
  <si>
    <t>ID_no</t>
  </si>
  <si>
    <t>Sample_wet_weight</t>
  </si>
  <si>
    <t>Liver</t>
  </si>
  <si>
    <t>Muscle</t>
  </si>
  <si>
    <t>Otolith</t>
  </si>
  <si>
    <t>Sieved</t>
  </si>
  <si>
    <t>Mesh_size</t>
  </si>
  <si>
    <t xml:space="preserve">      MUSLINGER </t>
  </si>
  <si>
    <t>Projekt</t>
  </si>
  <si>
    <t>DATO</t>
  </si>
  <si>
    <t>STATION</t>
  </si>
  <si>
    <t>Dato</t>
  </si>
  <si>
    <t>ID no.</t>
  </si>
  <si>
    <t>Størrelses gr.</t>
  </si>
  <si>
    <t>2-3 cm</t>
  </si>
  <si>
    <t>4-5 cm</t>
  </si>
  <si>
    <t>6-7 cm</t>
  </si>
  <si>
    <t>8-9 cm</t>
  </si>
  <si>
    <t>MIDDEL</t>
  </si>
  <si>
    <t>ANTAL</t>
  </si>
  <si>
    <t>POSE VÆGT</t>
  </si>
  <si>
    <t>I7</t>
  </si>
  <si>
    <t xml:space="preserve">VÅD VÆGT excl bag </t>
  </si>
  <si>
    <t xml:space="preserve">VÅD VÆGT </t>
  </si>
  <si>
    <t>I8</t>
  </si>
  <si>
    <t xml:space="preserve"> </t>
  </si>
  <si>
    <t>I9-Ref</t>
  </si>
  <si>
    <t>Station:</t>
  </si>
  <si>
    <t>GAM</t>
  </si>
  <si>
    <t>Dato:</t>
  </si>
  <si>
    <t>ID NO</t>
  </si>
  <si>
    <t>Art</t>
  </si>
  <si>
    <t>LÆNGDE</t>
  </si>
  <si>
    <t>VÆGT</t>
  </si>
  <si>
    <t>KØN</t>
  </si>
  <si>
    <t>LEVER VÆGT</t>
  </si>
  <si>
    <t>BEMÆRKNINGER</t>
  </si>
  <si>
    <t>(cm)</t>
  </si>
  <si>
    <t>(gram)</t>
  </si>
  <si>
    <t>M. scorpius</t>
  </si>
  <si>
    <t>-</t>
  </si>
  <si>
    <t>M3</t>
  </si>
  <si>
    <t>M6</t>
  </si>
  <si>
    <t>lille lever</t>
  </si>
  <si>
    <t>M8_Ref</t>
  </si>
  <si>
    <t>M7</t>
  </si>
  <si>
    <t>Gigantisk ulk</t>
  </si>
  <si>
    <t>Lever orm</t>
  </si>
  <si>
    <t>CharPop</t>
  </si>
  <si>
    <t>Landlocked</t>
  </si>
  <si>
    <t>Anadromous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</si>
</sst>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14"/>
      <name val="Arial"/>
      <family val="2"/>
    </font>
    <font>
      <u/>
      <sz val="14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93">
    <xf numFmtId="0" fontId="0" fillId="0" borderId="0" xfId="0"/>
    <xf numFmtId="0" fontId="1" fillId="0" borderId="0" xfId="0" applyFont="1"/>
    <xf numFmtId="0" fontId="0" fillId="0" borderId="1" xfId="0" applyBorder="1"/>
    <xf numFmtId="0" fontId="0" fillId="2" borderId="1" xfId="0" applyFill="1" applyBorder="1"/>
    <xf numFmtId="0" fontId="1" fillId="2" borderId="1" xfId="0" applyFont="1" applyFill="1" applyBorder="1"/>
    <xf numFmtId="0" fontId="0" fillId="4" borderId="1" xfId="0" applyFill="1" applyBorder="1"/>
    <xf numFmtId="0" fontId="0" fillId="4" borderId="0" xfId="0" applyFill="1"/>
    <xf numFmtId="0" fontId="1" fillId="2" borderId="0" xfId="0" applyFont="1" applyFill="1"/>
    <xf numFmtId="0" fontId="0" fillId="2" borderId="0" xfId="0" applyFill="1"/>
    <xf numFmtId="0" fontId="0" fillId="0" borderId="0" xfId="0" applyAlignment="1">
      <alignment horizontal="center"/>
    </xf>
    <xf numFmtId="0" fontId="4" fillId="0" borderId="2" xfId="0" applyFont="1" applyBorder="1"/>
    <xf numFmtId="0" fontId="0" fillId="0" borderId="2" xfId="0" applyBorder="1"/>
    <xf numFmtId="0" fontId="5" fillId="0" borderId="0" xfId="0" applyFont="1"/>
    <xf numFmtId="0" fontId="0" fillId="0" borderId="3" xfId="0" applyBorder="1" applyAlignment="1">
      <alignment horizontal="left"/>
    </xf>
    <xf numFmtId="1" fontId="0" fillId="0" borderId="0" xfId="0" applyNumberFormat="1"/>
    <xf numFmtId="0" fontId="6" fillId="0" borderId="3" xfId="0" applyFont="1" applyBorder="1"/>
    <xf numFmtId="0" fontId="7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0" xfId="0" applyNumberForma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4" xfId="0" applyBorder="1"/>
    <xf numFmtId="2" fontId="0" fillId="0" borderId="1" xfId="0" applyNumberFormat="1" applyBorder="1"/>
    <xf numFmtId="16" fontId="8" fillId="0" borderId="5" xfId="0" quotePrefix="1" applyNumberFormat="1" applyFont="1" applyBorder="1" applyAlignment="1">
      <alignment horizontal="center"/>
    </xf>
    <xf numFmtId="0" fontId="8" fillId="0" borderId="5" xfId="0" quotePrefix="1" applyFont="1" applyBorder="1" applyAlignment="1">
      <alignment horizontal="center"/>
    </xf>
    <xf numFmtId="0" fontId="8" fillId="0" borderId="0" xfId="0" quotePrefix="1" applyFont="1" applyAlignment="1">
      <alignment horizontal="center"/>
    </xf>
    <xf numFmtId="0" fontId="0" fillId="0" borderId="6" xfId="0" applyBorder="1"/>
    <xf numFmtId="0" fontId="0" fillId="0" borderId="1" xfId="0" applyBorder="1" applyAlignment="1">
      <alignment horizontal="right"/>
    </xf>
    <xf numFmtId="16" fontId="8" fillId="0" borderId="1" xfId="0" quotePrefix="1" applyNumberFormat="1" applyFont="1" applyBorder="1" applyAlignment="1">
      <alignment horizontal="center"/>
    </xf>
    <xf numFmtId="0" fontId="8" fillId="0" borderId="1" xfId="0" quotePrefix="1" applyFont="1" applyBorder="1" applyAlignment="1">
      <alignment horizontal="center"/>
    </xf>
    <xf numFmtId="0" fontId="9" fillId="0" borderId="7" xfId="0" applyFont="1" applyBorder="1"/>
    <xf numFmtId="0" fontId="7" fillId="0" borderId="8" xfId="0" applyFont="1" applyBorder="1" applyAlignment="1">
      <alignment horizontal="center"/>
    </xf>
    <xf numFmtId="0" fontId="9" fillId="0" borderId="8" xfId="0" applyFont="1" applyBorder="1"/>
    <xf numFmtId="0" fontId="10" fillId="0" borderId="8" xfId="0" applyFont="1" applyBorder="1"/>
    <xf numFmtId="14" fontId="9" fillId="0" borderId="8" xfId="0" applyNumberFormat="1" applyFont="1" applyBorder="1"/>
    <xf numFmtId="14" fontId="9" fillId="0" borderId="9" xfId="0" applyNumberFormat="1" applyFont="1" applyBorder="1"/>
    <xf numFmtId="0" fontId="9" fillId="0" borderId="0" xfId="0" applyFont="1"/>
    <xf numFmtId="0" fontId="9" fillId="0" borderId="10" xfId="0" applyFont="1" applyBorder="1"/>
    <xf numFmtId="0" fontId="9" fillId="0" borderId="3" xfId="0" applyFont="1" applyBorder="1" applyAlignment="1">
      <alignment horizontal="left"/>
    </xf>
    <xf numFmtId="0" fontId="9" fillId="0" borderId="3" xfId="0" applyFont="1" applyBorder="1"/>
    <xf numFmtId="0" fontId="9" fillId="0" borderId="3" xfId="0" applyFont="1" applyBorder="1" applyAlignment="1">
      <alignment horizontal="center"/>
    </xf>
    <xf numFmtId="0" fontId="9" fillId="0" borderId="11" xfId="0" applyFont="1" applyBorder="1"/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6" xfId="0" applyFont="1" applyBorder="1" applyAlignment="1">
      <alignment horizontal="left"/>
    </xf>
    <xf numFmtId="0" fontId="9" fillId="0" borderId="6" xfId="0" applyFont="1" applyBorder="1" applyAlignment="1">
      <alignment horizontal="center"/>
    </xf>
    <xf numFmtId="0" fontId="9" fillId="0" borderId="6" xfId="0" applyFont="1" applyBorder="1"/>
    <xf numFmtId="0" fontId="9" fillId="0" borderId="16" xfId="0" applyFont="1" applyBorder="1"/>
    <xf numFmtId="0" fontId="11" fillId="0" borderId="17" xfId="1" applyBorder="1" applyAlignment="1">
      <alignment horizontal="right" wrapText="1"/>
    </xf>
    <xf numFmtId="0" fontId="9" fillId="3" borderId="6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center"/>
    </xf>
    <xf numFmtId="164" fontId="9" fillId="3" borderId="1" xfId="0" quotePrefix="1" applyNumberFormat="1" applyFont="1" applyFill="1" applyBorder="1" applyAlignment="1">
      <alignment horizontal="center"/>
    </xf>
    <xf numFmtId="0" fontId="9" fillId="0" borderId="18" xfId="0" applyFont="1" applyBorder="1"/>
    <xf numFmtId="0" fontId="9" fillId="0" borderId="1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 horizontal="center"/>
    </xf>
    <xf numFmtId="0" fontId="9" fillId="3" borderId="18" xfId="0" applyFont="1" applyFill="1" applyBorder="1"/>
    <xf numFmtId="2" fontId="9" fillId="3" borderId="1" xfId="0" applyNumberFormat="1" applyFont="1" applyFill="1" applyBorder="1" applyAlignment="1">
      <alignment horizontal="center"/>
    </xf>
    <xf numFmtId="2" fontId="9" fillId="0" borderId="1" xfId="0" quotePrefix="1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9" fillId="0" borderId="21" xfId="0" applyFont="1" applyBorder="1" applyAlignment="1">
      <alignment horizontal="center"/>
    </xf>
    <xf numFmtId="0" fontId="9" fillId="0" borderId="23" xfId="0" applyFont="1" applyBorder="1"/>
    <xf numFmtId="2" fontId="9" fillId="0" borderId="21" xfId="0" applyNumberFormat="1" applyFont="1" applyBorder="1" applyAlignment="1">
      <alignment horizontal="center"/>
    </xf>
    <xf numFmtId="0" fontId="9" fillId="0" borderId="18" xfId="0" applyFont="1" applyBorder="1" applyAlignment="1">
      <alignment horizontal="left"/>
    </xf>
    <xf numFmtId="0" fontId="9" fillId="0" borderId="24" xfId="0" applyFont="1" applyBorder="1"/>
    <xf numFmtId="2" fontId="9" fillId="0" borderId="18" xfId="0" quotePrefix="1" applyNumberFormat="1" applyFont="1" applyBorder="1" applyAlignment="1">
      <alignment horizontal="center"/>
    </xf>
    <xf numFmtId="0" fontId="9" fillId="0" borderId="21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2" fontId="9" fillId="0" borderId="21" xfId="0" quotePrefix="1" applyNumberFormat="1" applyFont="1" applyBorder="1" applyAlignment="1">
      <alignment horizontal="center"/>
    </xf>
    <xf numFmtId="2" fontId="9" fillId="0" borderId="0" xfId="0" quotePrefix="1" applyNumberFormat="1" applyFont="1" applyAlignment="1">
      <alignment horizontal="center"/>
    </xf>
    <xf numFmtId="0" fontId="0" fillId="0" borderId="24" xfId="0" applyBorder="1"/>
    <xf numFmtId="0" fontId="11" fillId="0" borderId="25" xfId="1" applyBorder="1" applyAlignment="1">
      <alignment horizontal="right" wrapText="1"/>
    </xf>
    <xf numFmtId="164" fontId="9" fillId="0" borderId="1" xfId="0" quotePrefix="1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11" fillId="0" borderId="1" xfId="1" applyBorder="1" applyAlignment="1">
      <alignment horizontal="right" wrapText="1"/>
    </xf>
    <xf numFmtId="0" fontId="9" fillId="3" borderId="1" xfId="0" applyFont="1" applyFill="1" applyBorder="1" applyAlignment="1">
      <alignment horizontal="left"/>
    </xf>
    <xf numFmtId="0" fontId="9" fillId="0" borderId="26" xfId="0" applyFont="1" applyBorder="1" applyAlignment="1">
      <alignment horizontal="center"/>
    </xf>
    <xf numFmtId="0" fontId="11" fillId="0" borderId="26" xfId="1" applyBorder="1" applyAlignment="1">
      <alignment horizontal="right" wrapText="1"/>
    </xf>
  </cellXfs>
  <cellStyles count="2">
    <cellStyle name="Normal" xfId="0" builtinId="0"/>
    <cellStyle name="Normal_Basic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"/>
  <sheetViews>
    <sheetView workbookViewId="0">
      <pane ySplit="1" topLeftCell="A2" activePane="bottomLeft" state="frozen"/>
      <selection pane="bottomLeft" activeCell="E22" sqref="E22"/>
    </sheetView>
  </sheetViews>
  <sheetFormatPr defaultRowHeight="15" x14ac:dyDescent="0.25"/>
  <cols>
    <col min="1" max="1" width="6.42578125" bestFit="1" customWidth="1"/>
    <col min="2" max="2" width="11.140625" bestFit="1" customWidth="1"/>
    <col min="3" max="3" width="16.42578125" bestFit="1" customWidth="1"/>
    <col min="4" max="4" width="19" customWidth="1"/>
    <col min="5" max="5" width="7.28515625" bestFit="1" customWidth="1"/>
    <col min="6" max="6" width="11.85546875" bestFit="1" customWidth="1"/>
    <col min="7" max="7" width="23.85546875" customWidth="1"/>
    <col min="8" max="8" width="15.140625" bestFit="1" customWidth="1"/>
    <col min="9" max="9" width="11.42578125" bestFit="1" customWidth="1"/>
    <col min="10" max="10" width="7.28515625" bestFit="1" customWidth="1"/>
    <col min="11" max="11" width="10.28515625" bestFit="1" customWidth="1"/>
    <col min="12" max="12" width="10.85546875" bestFit="1" customWidth="1"/>
    <col min="13" max="16" width="9.140625" style="8"/>
    <col min="17" max="17" width="9" bestFit="1" customWidth="1"/>
    <col min="18" max="18" width="20.85546875" bestFit="1" customWidth="1"/>
    <col min="19" max="19" width="10.5703125" bestFit="1" customWidth="1"/>
  </cols>
  <sheetData>
    <row r="1" spans="1:19" x14ac:dyDescent="0.25">
      <c r="A1" s="1" t="s">
        <v>44</v>
      </c>
      <c r="B1" s="1" t="s">
        <v>18</v>
      </c>
      <c r="C1" s="1" t="s">
        <v>38</v>
      </c>
      <c r="D1" s="1" t="s">
        <v>39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13</v>
      </c>
      <c r="L1" s="1" t="s">
        <v>14</v>
      </c>
      <c r="M1" s="7" t="s">
        <v>6</v>
      </c>
      <c r="N1" s="7" t="s">
        <v>7</v>
      </c>
      <c r="O1" s="7" t="s">
        <v>8</v>
      </c>
      <c r="P1" s="7" t="s">
        <v>9</v>
      </c>
      <c r="Q1" s="1" t="s">
        <v>10</v>
      </c>
      <c r="R1" s="1" t="s">
        <v>11</v>
      </c>
      <c r="S1" s="1" t="s">
        <v>12</v>
      </c>
    </row>
  </sheetData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Codes!$A$2:$A$14</xm:f>
          </x14:formula1>
          <xm:sqref>G1:G1048576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"/>
  <sheetViews>
    <sheetView workbookViewId="0">
      <pane ySplit="1" topLeftCell="A2" activePane="bottomLeft" state="frozen"/>
      <selection pane="bottomLeft" activeCell="D10" sqref="D10"/>
    </sheetView>
  </sheetViews>
  <sheetFormatPr defaultRowHeight="15" x14ac:dyDescent="0.25"/>
  <cols>
    <col min="2" max="2" width="17.42578125" bestFit="1" customWidth="1"/>
    <col min="3" max="3" width="21.42578125" bestFit="1" customWidth="1"/>
    <col min="4" max="4" width="21.7109375" bestFit="1" customWidth="1"/>
    <col min="5" max="5" width="25" bestFit="1" customWidth="1"/>
    <col min="6" max="6" width="19.28515625" bestFit="1" customWidth="1"/>
    <col min="7" max="7" width="10.42578125" bestFit="1" customWidth="1"/>
    <col min="8" max="8" width="10.5703125" bestFit="1" customWidth="1"/>
  </cols>
  <sheetData>
    <row r="1" spans="1:8" x14ac:dyDescent="0.25">
      <c r="A1" s="1" t="s">
        <v>72</v>
      </c>
      <c r="B1" s="1" t="s">
        <v>27</v>
      </c>
      <c r="C1" s="1" t="s">
        <v>30</v>
      </c>
      <c r="D1" s="1" t="s">
        <v>31</v>
      </c>
      <c r="E1" s="1" t="s">
        <v>32</v>
      </c>
      <c r="F1" s="1" t="s">
        <v>73</v>
      </c>
      <c r="G1" s="1" t="s">
        <v>28</v>
      </c>
      <c r="H1" s="1" t="s">
        <v>12</v>
      </c>
    </row>
  </sheetData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Codes!$F$2:$F$3</xm:f>
          </x14:formula1>
          <xm:sqref>G1:G1048576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"/>
  <sheetViews>
    <sheetView workbookViewId="0">
      <pane ySplit="1" topLeftCell="A2" activePane="bottomLeft" state="frozen"/>
      <selection pane="bottomLeft" activeCell="F7" sqref="F7"/>
    </sheetView>
  </sheetViews>
  <sheetFormatPr defaultRowHeight="15" x14ac:dyDescent="0.25"/>
  <cols>
    <col min="1" max="1" width="8.5703125" customWidth="1"/>
    <col min="2" max="2" width="4.5703125" customWidth="1"/>
    <col min="3" max="3" width="7" bestFit="1" customWidth="1"/>
    <col min="4" max="4" width="7.5703125" bestFit="1" customWidth="1"/>
    <col min="8" max="8" width="12.42578125" bestFit="1" customWidth="1"/>
    <col min="9" max="9" width="16.5703125" bestFit="1" customWidth="1"/>
    <col min="10" max="10" width="12.7109375" customWidth="1"/>
    <col min="11" max="11" width="10.5703125" bestFit="1" customWidth="1"/>
  </cols>
  <sheetData>
    <row r="1" spans="1:11" x14ac:dyDescent="0.25">
      <c r="A1" s="1" t="s">
        <v>44</v>
      </c>
      <c r="B1" s="1" t="s">
        <v>26</v>
      </c>
      <c r="C1" s="1" t="s">
        <v>33</v>
      </c>
      <c r="D1" s="1" t="s">
        <v>34</v>
      </c>
      <c r="E1" s="1" t="s">
        <v>74</v>
      </c>
      <c r="F1" s="1" t="s">
        <v>75</v>
      </c>
      <c r="G1" s="1" t="s">
        <v>76</v>
      </c>
      <c r="H1" s="1" t="s">
        <v>35</v>
      </c>
      <c r="I1" s="1" t="s">
        <v>36</v>
      </c>
      <c r="J1" s="1" t="s">
        <v>120</v>
      </c>
      <c r="K1" s="1" t="s">
        <v>12</v>
      </c>
    </row>
  </sheetData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Codes!$F$2:$F$3</xm:f>
          </x14:formula1>
          <xm:sqref>E1:G1048576</xm:sqref>
        </x14:dataValidation>
        <x14:dataValidation type="list" allowBlank="1" showInputMessage="1" showErrorMessage="1" xr:uid="{00000000-0002-0000-0200-000001000000}">
          <x14:formula1>
            <xm:f>Codes!$I$2:$I$3</xm:f>
          </x14:formula1>
          <xm:sqref>J1:J1048576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"/>
  <sheetViews>
    <sheetView workbookViewId="0">
      <pane ySplit="1" topLeftCell="A2" activePane="bottomLeft" state="frozen"/>
      <selection pane="bottomLeft" activeCell="B7" sqref="B7"/>
    </sheetView>
  </sheetViews>
  <sheetFormatPr defaultRowHeight="15" x14ac:dyDescent="0.25"/>
  <cols>
    <col min="2" max="2" width="19.42578125" bestFit="1" customWidth="1"/>
    <col min="3" max="3" width="13.28515625" bestFit="1" customWidth="1"/>
    <col min="4" max="4" width="17.28515625" bestFit="1" customWidth="1"/>
    <col min="5" max="5" width="11.85546875" bestFit="1" customWidth="1"/>
    <col min="6" max="7" width="11.85546875" customWidth="1"/>
    <col min="8" max="8" width="10.5703125" bestFit="1" customWidth="1"/>
  </cols>
  <sheetData>
    <row r="1" spans="1:8" x14ac:dyDescent="0.25">
      <c r="A1" s="1" t="s">
        <v>44</v>
      </c>
      <c r="B1" s="1" t="s">
        <v>40</v>
      </c>
      <c r="C1" s="1" t="s">
        <v>41</v>
      </c>
      <c r="D1" s="1" t="s">
        <v>42</v>
      </c>
      <c r="E1" s="1" t="s">
        <v>43</v>
      </c>
      <c r="F1" s="1" t="s">
        <v>77</v>
      </c>
      <c r="G1" s="1" t="s">
        <v>78</v>
      </c>
      <c r="H1" s="1" t="s">
        <v>12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0"/>
  <sheetViews>
    <sheetView tabSelected="1" workbookViewId="0">
      <selection activeCell="B32" sqref="B32"/>
    </sheetView>
  </sheetViews>
  <sheetFormatPr defaultRowHeight="15" x14ac:dyDescent="0.25"/>
  <cols>
    <col min="1" max="1" width="27" bestFit="1" customWidth="1"/>
    <col min="2" max="2" width="26.85546875" bestFit="1" customWidth="1"/>
    <col min="3" max="3" width="33.85546875" customWidth="1"/>
    <col min="9" max="9" width="12.28515625" bestFit="1" customWidth="1"/>
  </cols>
  <sheetData>
    <row r="1" spans="1:9" x14ac:dyDescent="0.25">
      <c r="A1" s="4" t="s">
        <v>2</v>
      </c>
      <c r="B1" s="3" t="s">
        <v>46</v>
      </c>
      <c r="C1" s="3" t="s">
        <v>59</v>
      </c>
      <c r="F1" s="7" t="s">
        <v>70</v>
      </c>
      <c r="I1" s="7" t="s">
        <v>120</v>
      </c>
    </row>
    <row r="2" spans="1:9" x14ac:dyDescent="0.25">
      <c r="A2" s="5" t="s">
        <v>15</v>
      </c>
      <c r="B2" s="3" t="s">
        <v>16</v>
      </c>
      <c r="C2" s="3" t="s">
        <v>17</v>
      </c>
      <c r="F2" s="6" t="s">
        <v>29</v>
      </c>
      <c r="I2" s="6" t="s">
        <v>121</v>
      </c>
    </row>
    <row r="3" spans="1:9" x14ac:dyDescent="0.25">
      <c r="A3" s="5" t="s">
        <v>19</v>
      </c>
      <c r="B3" s="3" t="s">
        <v>22</v>
      </c>
      <c r="C3" s="3" t="s">
        <v>25</v>
      </c>
      <c r="F3" s="6" t="s">
        <v>71</v>
      </c>
      <c r="I3" s="6" t="s">
        <v>122</v>
      </c>
    </row>
    <row r="4" spans="1:9" x14ac:dyDescent="0.25">
      <c r="A4" s="5" t="s">
        <v>21</v>
      </c>
      <c r="B4" s="3" t="s">
        <v>24</v>
      </c>
      <c r="C4" s="3" t="s">
        <v>60</v>
      </c>
    </row>
    <row r="5" spans="1:9" x14ac:dyDescent="0.25">
      <c r="A5" s="5" t="s">
        <v>51</v>
      </c>
      <c r="B5" s="3" t="s">
        <v>52</v>
      </c>
      <c r="C5" s="3" t="s">
        <v>61</v>
      </c>
    </row>
    <row r="6" spans="1:9" x14ac:dyDescent="0.25">
      <c r="A6" s="5" t="s">
        <v>45</v>
      </c>
      <c r="B6" s="3" t="s">
        <v>53</v>
      </c>
      <c r="C6" s="3" t="s">
        <v>62</v>
      </c>
    </row>
    <row r="7" spans="1:9" x14ac:dyDescent="0.25">
      <c r="A7" s="5" t="s">
        <v>20</v>
      </c>
      <c r="B7" s="3" t="s">
        <v>23</v>
      </c>
      <c r="C7" s="3" t="s">
        <v>67</v>
      </c>
    </row>
    <row r="8" spans="1:9" x14ac:dyDescent="0.25">
      <c r="A8" s="5" t="s">
        <v>47</v>
      </c>
      <c r="B8" s="3" t="s">
        <v>48</v>
      </c>
      <c r="C8" s="3" t="s">
        <v>68</v>
      </c>
    </row>
    <row r="9" spans="1:9" x14ac:dyDescent="0.25">
      <c r="A9" s="5" t="s">
        <v>49</v>
      </c>
      <c r="B9" s="3" t="s">
        <v>50</v>
      </c>
      <c r="C9" s="3" t="s">
        <v>69</v>
      </c>
    </row>
    <row r="10" spans="1:9" x14ac:dyDescent="0.25">
      <c r="A10" s="5" t="s">
        <v>57</v>
      </c>
      <c r="B10" s="3"/>
      <c r="C10" s="3" t="s">
        <v>63</v>
      </c>
    </row>
    <row r="11" spans="1:9" x14ac:dyDescent="0.25">
      <c r="A11" s="5" t="s">
        <v>54</v>
      </c>
      <c r="B11" s="3"/>
      <c r="C11" s="3" t="s">
        <v>64</v>
      </c>
    </row>
    <row r="12" spans="1:9" x14ac:dyDescent="0.25">
      <c r="A12" s="5" t="s">
        <v>58</v>
      </c>
      <c r="B12" s="3"/>
      <c r="C12" s="3" t="s">
        <v>65</v>
      </c>
    </row>
    <row r="13" spans="1:9" x14ac:dyDescent="0.25">
      <c r="A13" s="5" t="s">
        <v>55</v>
      </c>
      <c r="B13" s="3"/>
      <c r="C13" s="3" t="s">
        <v>66</v>
      </c>
    </row>
    <row r="14" spans="1:9" x14ac:dyDescent="0.25">
      <c r="A14" s="5" t="s">
        <v>56</v>
      </c>
      <c r="B14" s="3"/>
      <c r="C14" s="3" t="s">
        <v>56</v>
      </c>
    </row>
    <row r="15" spans="1:9" x14ac:dyDescent="0.25">
      <c r="A15" s="5"/>
      <c r="B15" s="3"/>
      <c r="C15" s="3"/>
    </row>
    <row r="16" spans="1:9" x14ac:dyDescent="0.25">
      <c r="A16" s="5"/>
      <c r="B16" s="3"/>
      <c r="C16" s="3"/>
    </row>
    <row r="17" spans="1:3" x14ac:dyDescent="0.25">
      <c r="A17" s="5"/>
      <c r="B17" s="3"/>
      <c r="C17" s="3"/>
    </row>
    <row r="18" spans="1:3" x14ac:dyDescent="0.25">
      <c r="A18" s="5"/>
      <c r="B18" s="3"/>
      <c r="C18" s="3"/>
    </row>
    <row r="19" spans="1:3" x14ac:dyDescent="0.25">
      <c r="A19" s="5"/>
      <c r="B19" s="3"/>
      <c r="C19" s="3"/>
    </row>
    <row r="20" spans="1:3" x14ac:dyDescent="0.25">
      <c r="A20" s="5"/>
      <c r="B20" s="3"/>
      <c r="C20" s="3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12"/>
  <sheetViews>
    <sheetView workbookViewId="0">
      <selection activeCell="H93" sqref="H93"/>
    </sheetView>
  </sheetViews>
  <sheetFormatPr defaultColWidth="13.7109375" defaultRowHeight="15" x14ac:dyDescent="0.25"/>
  <cols>
    <col min="1" max="1" width="19.42578125" bestFit="1" customWidth="1"/>
    <col min="8" max="8" width="19.42578125" bestFit="1" customWidth="1"/>
    <col min="9" max="9" width="14.28515625" customWidth="1"/>
  </cols>
  <sheetData>
    <row r="1" spans="1:13" ht="18.75" thickBot="1" x14ac:dyDescent="0.3">
      <c r="A1" s="9"/>
      <c r="B1" s="10" t="s">
        <v>79</v>
      </c>
      <c r="C1" s="11"/>
      <c r="D1" s="11"/>
      <c r="H1" s="9"/>
      <c r="I1" s="10" t="s">
        <v>79</v>
      </c>
      <c r="J1" s="11"/>
      <c r="K1" s="11"/>
    </row>
    <row r="2" spans="1:13" ht="18" x14ac:dyDescent="0.25">
      <c r="A2" s="12" t="s">
        <v>80</v>
      </c>
      <c r="H2" s="12" t="s">
        <v>80</v>
      </c>
    </row>
    <row r="3" spans="1:13" x14ac:dyDescent="0.25">
      <c r="A3" s="9"/>
      <c r="H3" s="9"/>
    </row>
    <row r="4" spans="1:13" ht="15.75" x14ac:dyDescent="0.25">
      <c r="A4" s="13" t="s">
        <v>81</v>
      </c>
      <c r="B4" s="14"/>
      <c r="C4" s="15" t="s">
        <v>82</v>
      </c>
      <c r="D4" s="16"/>
      <c r="H4" s="13" t="s">
        <v>83</v>
      </c>
      <c r="I4" s="14"/>
      <c r="J4" s="15" t="s">
        <v>82</v>
      </c>
      <c r="K4" s="16"/>
    </row>
    <row r="5" spans="1:13" ht="15.75" x14ac:dyDescent="0.25">
      <c r="A5" s="18"/>
      <c r="C5" s="19"/>
      <c r="D5" s="20"/>
      <c r="H5" s="18"/>
      <c r="J5" s="19"/>
      <c r="K5" s="20"/>
    </row>
    <row r="6" spans="1:13" ht="15.75" x14ac:dyDescent="0.25">
      <c r="A6" s="17"/>
      <c r="B6" s="22" t="s">
        <v>84</v>
      </c>
      <c r="C6" s="22" t="s">
        <v>84</v>
      </c>
      <c r="D6" s="22" t="s">
        <v>84</v>
      </c>
      <c r="E6" s="22" t="s">
        <v>84</v>
      </c>
      <c r="H6" s="17"/>
      <c r="I6" s="22" t="s">
        <v>84</v>
      </c>
      <c r="J6" s="22" t="s">
        <v>84</v>
      </c>
      <c r="K6" s="22" t="s">
        <v>84</v>
      </c>
      <c r="L6" s="22" t="s">
        <v>84</v>
      </c>
      <c r="M6" s="23"/>
    </row>
    <row r="7" spans="1:13" ht="15.75" thickBot="1" x14ac:dyDescent="0.3">
      <c r="A7" s="17"/>
      <c r="B7" s="2">
        <v>55613</v>
      </c>
      <c r="C7" s="2">
        <v>55614</v>
      </c>
      <c r="D7" s="2">
        <v>55615</v>
      </c>
      <c r="E7" s="2"/>
      <c r="H7" s="17"/>
      <c r="I7" s="24">
        <v>55607</v>
      </c>
      <c r="J7" s="24">
        <v>55608</v>
      </c>
      <c r="K7" s="24">
        <v>55609</v>
      </c>
      <c r="L7" s="24"/>
    </row>
    <row r="8" spans="1:13" x14ac:dyDescent="0.25">
      <c r="A8" s="17" t="s">
        <v>85</v>
      </c>
      <c r="B8" s="31" t="s">
        <v>86</v>
      </c>
      <c r="C8" s="32" t="s">
        <v>87</v>
      </c>
      <c r="D8" s="32" t="s">
        <v>88</v>
      </c>
      <c r="E8" s="32" t="s">
        <v>89</v>
      </c>
      <c r="H8" s="17" t="s">
        <v>85</v>
      </c>
      <c r="I8" s="26" t="s">
        <v>86</v>
      </c>
      <c r="J8" s="27" t="s">
        <v>87</v>
      </c>
      <c r="K8" s="27" t="s">
        <v>88</v>
      </c>
      <c r="L8" s="27" t="s">
        <v>89</v>
      </c>
      <c r="M8" s="28"/>
    </row>
    <row r="9" spans="1:13" ht="15.75" x14ac:dyDescent="0.25">
      <c r="A9" s="22">
        <v>0</v>
      </c>
      <c r="B9" s="2"/>
      <c r="C9" s="2"/>
      <c r="D9" s="2"/>
      <c r="E9" s="2"/>
      <c r="H9" s="22">
        <v>0</v>
      </c>
      <c r="I9" s="29"/>
      <c r="J9" s="29"/>
      <c r="K9" s="29"/>
      <c r="L9" s="29"/>
    </row>
    <row r="10" spans="1:13" ht="15.75" x14ac:dyDescent="0.25">
      <c r="A10" s="22">
        <v>1</v>
      </c>
      <c r="B10" s="2"/>
      <c r="C10" s="2"/>
      <c r="D10" s="2"/>
      <c r="E10" s="2"/>
      <c r="H10" s="22">
        <v>1</v>
      </c>
      <c r="I10" s="2"/>
      <c r="J10" s="2"/>
      <c r="K10" s="2"/>
      <c r="L10" s="2"/>
    </row>
    <row r="11" spans="1:13" ht="15.75" x14ac:dyDescent="0.25">
      <c r="A11" s="22">
        <v>2</v>
      </c>
      <c r="B11" s="2"/>
      <c r="C11" s="2"/>
      <c r="D11" s="2"/>
      <c r="E11" s="2"/>
      <c r="H11" s="22">
        <v>2</v>
      </c>
      <c r="I11" s="2"/>
      <c r="J11" s="2"/>
      <c r="K11" s="2"/>
      <c r="L11" s="2"/>
    </row>
    <row r="12" spans="1:13" ht="15.75" x14ac:dyDescent="0.25">
      <c r="A12" s="22">
        <v>3</v>
      </c>
      <c r="B12" s="2"/>
      <c r="C12" s="2"/>
      <c r="D12" s="2"/>
      <c r="E12" s="2"/>
      <c r="H12" s="22">
        <v>3</v>
      </c>
      <c r="I12" s="2"/>
      <c r="J12" s="2"/>
      <c r="K12" s="2"/>
      <c r="L12" s="2"/>
    </row>
    <row r="13" spans="1:13" ht="15.75" x14ac:dyDescent="0.25">
      <c r="A13" s="22">
        <v>4</v>
      </c>
      <c r="B13" s="2"/>
      <c r="C13" s="2"/>
      <c r="D13" s="2"/>
      <c r="E13" s="2"/>
      <c r="H13" s="22">
        <v>4</v>
      </c>
      <c r="I13" s="2"/>
      <c r="J13" s="2"/>
      <c r="K13" s="2"/>
      <c r="L13" s="2"/>
    </row>
    <row r="14" spans="1:13" ht="15.75" x14ac:dyDescent="0.25">
      <c r="A14" s="22">
        <v>5</v>
      </c>
      <c r="B14" s="2"/>
      <c r="C14" s="2"/>
      <c r="D14" s="2"/>
      <c r="E14" s="2"/>
      <c r="H14" s="22">
        <v>5</v>
      </c>
      <c r="I14" s="2"/>
      <c r="J14" s="2"/>
      <c r="K14" s="2"/>
      <c r="L14" s="2"/>
    </row>
    <row r="15" spans="1:13" ht="15.75" x14ac:dyDescent="0.25">
      <c r="A15" s="22">
        <v>6</v>
      </c>
      <c r="B15" s="2"/>
      <c r="C15" s="2"/>
      <c r="D15" s="2"/>
      <c r="E15" s="2"/>
      <c r="H15" s="22">
        <v>6</v>
      </c>
      <c r="I15" s="2"/>
      <c r="J15" s="2"/>
      <c r="K15" s="2"/>
      <c r="L15" s="2"/>
    </row>
    <row r="16" spans="1:13" ht="15.75" x14ac:dyDescent="0.25">
      <c r="A16" s="22">
        <v>7</v>
      </c>
      <c r="B16" s="2"/>
      <c r="C16" s="2"/>
      <c r="D16" s="2"/>
      <c r="E16" s="2"/>
      <c r="H16" s="22">
        <v>7</v>
      </c>
      <c r="I16" s="2"/>
      <c r="J16" s="2"/>
      <c r="K16" s="2"/>
      <c r="L16" s="2"/>
    </row>
    <row r="17" spans="1:13" ht="15.75" x14ac:dyDescent="0.25">
      <c r="A17" s="22">
        <v>8</v>
      </c>
      <c r="B17" s="2"/>
      <c r="C17" s="2"/>
      <c r="D17" s="2"/>
      <c r="E17" s="2"/>
      <c r="H17" s="22">
        <v>8</v>
      </c>
      <c r="I17" s="2"/>
      <c r="J17" s="2"/>
      <c r="K17" s="2"/>
      <c r="L17" s="2"/>
    </row>
    <row r="18" spans="1:13" ht="15.75" x14ac:dyDescent="0.25">
      <c r="A18" s="22">
        <v>9</v>
      </c>
      <c r="B18" s="2"/>
      <c r="C18" s="2"/>
      <c r="D18" s="2"/>
      <c r="E18" s="2"/>
      <c r="H18" s="22">
        <v>9</v>
      </c>
      <c r="I18" s="2"/>
      <c r="J18" s="2"/>
      <c r="K18" s="2"/>
      <c r="L18" s="2"/>
    </row>
    <row r="19" spans="1:13" x14ac:dyDescent="0.25">
      <c r="A19" s="17"/>
      <c r="B19" s="2"/>
      <c r="C19" s="2"/>
      <c r="D19" s="2"/>
      <c r="E19" s="2"/>
      <c r="H19" s="17"/>
      <c r="I19" s="2"/>
      <c r="J19" s="2"/>
      <c r="K19" s="2"/>
      <c r="L19" s="2"/>
    </row>
    <row r="20" spans="1:13" x14ac:dyDescent="0.25">
      <c r="A20" s="17" t="s">
        <v>90</v>
      </c>
      <c r="B20" s="2">
        <f>2+((B10*A10)+(B11*A11)+(B12*A12)+(B13*A13)+(B14*A14)+(B15*A15)+(B16*A16)+(B17*A17)+(B18*A18)+(B9*A9))/200</f>
        <v>2</v>
      </c>
      <c r="C20" s="2">
        <f>4+(((C10*A10)+(C11*A11)+(C12*A12)+(C13*A13)+(C14*A14)+(C15*A15)+(C16*A16)+(C17*A17)+(C18*A18)+(C9*A9))/200)</f>
        <v>4</v>
      </c>
      <c r="D20" s="2">
        <f>6+(((D10*A10)+(D11*A11)+(D12*A12)+(D13*A13)+(D14*A14)+(D15*A15)+(D16*A16)+(D17*A17)+(D18*A18)+(D9*A9))/200)</f>
        <v>6</v>
      </c>
      <c r="E20" s="2">
        <v>0</v>
      </c>
      <c r="H20" s="17" t="s">
        <v>90</v>
      </c>
      <c r="I20" s="25">
        <f>2+((I10*H10)+(I11*H11)+(I12*H12)+(I13*H13)+(I14*H14)+(I15*H15)+(I16*H16)+(I17*H17)+(I18*H18)+(I9*H9))/220</f>
        <v>2</v>
      </c>
      <c r="J20" s="2">
        <f>4+(((J10*H10)+(J11*H11)+(J12*H12)+(J13*H13)+(J14*H14)+(J15*H15)+(J16*H16)+(J17*H17)+(J18*H18)+(J9*H9))/200)</f>
        <v>4</v>
      </c>
      <c r="K20" s="2">
        <f>6+(((K10*H10)+(K11*H11)+(K12*H12)+(K13*H13)+(K14*H14)+(K15*H15)+(K16*H16)+(K17*H17)+(K18*H18)+(K9*H9))/200)</f>
        <v>6</v>
      </c>
      <c r="L20" s="2">
        <v>0</v>
      </c>
    </row>
    <row r="21" spans="1:13" x14ac:dyDescent="0.25">
      <c r="A21" s="21" t="s">
        <v>91</v>
      </c>
      <c r="B21" s="2">
        <f>SUM(B9:B18)</f>
        <v>0</v>
      </c>
      <c r="C21" s="2">
        <f>SUM(C9:C18)</f>
        <v>0</v>
      </c>
      <c r="D21" s="2">
        <f>SUM(D9:D18)</f>
        <v>0</v>
      </c>
      <c r="E21" s="2">
        <f>SUM(E9:E18)</f>
        <v>0</v>
      </c>
      <c r="H21" s="21" t="s">
        <v>91</v>
      </c>
      <c r="I21" s="2">
        <f>SUM(I9:I18)</f>
        <v>0</v>
      </c>
      <c r="J21" s="2">
        <f>SUM(J9:J18)</f>
        <v>0</v>
      </c>
      <c r="K21" s="2">
        <f>SUM(K9:K18)</f>
        <v>0</v>
      </c>
      <c r="L21" s="2">
        <f>SUM(L9:L18)</f>
        <v>0</v>
      </c>
    </row>
    <row r="22" spans="1:13" x14ac:dyDescent="0.25">
      <c r="A22" s="21" t="s">
        <v>92</v>
      </c>
      <c r="B22" s="2"/>
      <c r="C22" s="2"/>
      <c r="D22" s="2"/>
      <c r="E22" s="2"/>
      <c r="H22" s="21" t="s">
        <v>92</v>
      </c>
      <c r="I22" s="30"/>
      <c r="J22" s="2"/>
      <c r="K22" s="2"/>
      <c r="L22" s="2">
        <v>0</v>
      </c>
    </row>
    <row r="23" spans="1:13" x14ac:dyDescent="0.25">
      <c r="A23" s="21" t="s">
        <v>94</v>
      </c>
      <c r="B23" s="2"/>
      <c r="C23" s="2"/>
      <c r="D23" s="2"/>
      <c r="E23" s="2"/>
      <c r="H23" s="21" t="s">
        <v>95</v>
      </c>
      <c r="I23" s="2"/>
      <c r="J23" s="2"/>
      <c r="K23" s="2"/>
      <c r="L23" s="2"/>
    </row>
    <row r="24" spans="1:13" x14ac:dyDescent="0.25">
      <c r="A24" s="9"/>
      <c r="H24" s="9"/>
    </row>
    <row r="25" spans="1:13" x14ac:dyDescent="0.25">
      <c r="A25" s="9"/>
      <c r="H25" s="9"/>
    </row>
    <row r="26" spans="1:13" ht="15.75" x14ac:dyDescent="0.25">
      <c r="A26" s="13" t="s">
        <v>81</v>
      </c>
      <c r="B26" s="14"/>
      <c r="C26" s="15" t="s">
        <v>82</v>
      </c>
      <c r="D26" s="16"/>
      <c r="H26" s="13" t="s">
        <v>81</v>
      </c>
      <c r="I26" s="14"/>
      <c r="J26" s="15" t="s">
        <v>82</v>
      </c>
      <c r="K26" s="16"/>
    </row>
    <row r="27" spans="1:13" ht="15.75" x14ac:dyDescent="0.25">
      <c r="A27" s="18"/>
      <c r="C27" s="19"/>
      <c r="D27" s="20"/>
      <c r="H27" s="18"/>
      <c r="J27" s="19"/>
      <c r="K27" s="20"/>
    </row>
    <row r="28" spans="1:13" ht="15.75" x14ac:dyDescent="0.25">
      <c r="A28" s="17"/>
      <c r="B28" s="22" t="s">
        <v>84</v>
      </c>
      <c r="C28" s="22" t="s">
        <v>84</v>
      </c>
      <c r="D28" s="22" t="s">
        <v>84</v>
      </c>
      <c r="E28" s="22" t="s">
        <v>84</v>
      </c>
      <c r="H28" s="17"/>
      <c r="I28" s="22" t="s">
        <v>84</v>
      </c>
      <c r="J28" s="22" t="s">
        <v>84</v>
      </c>
      <c r="K28" s="22" t="s">
        <v>84</v>
      </c>
      <c r="L28" s="22" t="s">
        <v>84</v>
      </c>
      <c r="M28" s="23"/>
    </row>
    <row r="29" spans="1:13" x14ac:dyDescent="0.25">
      <c r="A29" s="17"/>
      <c r="B29" s="2">
        <v>55301</v>
      </c>
      <c r="C29" s="2">
        <v>55602</v>
      </c>
      <c r="D29" s="2">
        <v>55603</v>
      </c>
      <c r="E29" s="2"/>
      <c r="H29" s="17"/>
      <c r="I29" s="2">
        <v>55610</v>
      </c>
      <c r="J29" s="2">
        <v>55611</v>
      </c>
      <c r="K29" s="2">
        <v>55612</v>
      </c>
      <c r="L29" s="2"/>
    </row>
    <row r="30" spans="1:13" x14ac:dyDescent="0.25">
      <c r="A30" s="17" t="s">
        <v>85</v>
      </c>
      <c r="B30" s="31" t="s">
        <v>86</v>
      </c>
      <c r="C30" s="32" t="s">
        <v>87</v>
      </c>
      <c r="D30" s="32" t="s">
        <v>88</v>
      </c>
      <c r="E30" s="32" t="s">
        <v>89</v>
      </c>
      <c r="H30" s="17" t="s">
        <v>85</v>
      </c>
      <c r="I30" s="31" t="s">
        <v>86</v>
      </c>
      <c r="J30" s="32" t="s">
        <v>87</v>
      </c>
      <c r="K30" s="32" t="s">
        <v>88</v>
      </c>
      <c r="L30" s="32" t="s">
        <v>89</v>
      </c>
      <c r="M30" s="28"/>
    </row>
    <row r="31" spans="1:13" ht="15.75" x14ac:dyDescent="0.25">
      <c r="A31" s="22">
        <v>0</v>
      </c>
      <c r="B31" s="2"/>
      <c r="C31" s="2"/>
      <c r="D31" s="2"/>
      <c r="E31" s="2"/>
      <c r="H31" s="22">
        <v>0</v>
      </c>
      <c r="I31" s="2"/>
      <c r="J31" s="2"/>
      <c r="K31" s="2"/>
      <c r="L31" s="2"/>
    </row>
    <row r="32" spans="1:13" ht="15.75" x14ac:dyDescent="0.25">
      <c r="A32" s="22">
        <v>1</v>
      </c>
      <c r="B32" s="2"/>
      <c r="C32" s="2"/>
      <c r="D32" s="2"/>
      <c r="E32" s="2"/>
      <c r="H32" s="22">
        <v>1</v>
      </c>
      <c r="I32" s="2"/>
      <c r="J32" s="2"/>
      <c r="K32" s="2"/>
      <c r="L32" s="2"/>
    </row>
    <row r="33" spans="1:12" ht="15.75" x14ac:dyDescent="0.25">
      <c r="A33" s="22">
        <v>2</v>
      </c>
      <c r="B33" s="2"/>
      <c r="C33" s="2"/>
      <c r="D33" s="2"/>
      <c r="E33" s="2"/>
      <c r="H33" s="22">
        <v>2</v>
      </c>
      <c r="I33" s="2"/>
      <c r="J33" s="2"/>
      <c r="K33" s="2"/>
      <c r="L33" s="2"/>
    </row>
    <row r="34" spans="1:12" ht="15.75" x14ac:dyDescent="0.25">
      <c r="A34" s="22">
        <v>3</v>
      </c>
      <c r="B34" s="2"/>
      <c r="C34" s="2"/>
      <c r="D34" s="2"/>
      <c r="E34" s="2"/>
      <c r="H34" s="22">
        <v>3</v>
      </c>
      <c r="I34" s="2"/>
      <c r="J34" s="2"/>
      <c r="K34" s="2"/>
      <c r="L34" s="2"/>
    </row>
    <row r="35" spans="1:12" ht="15.75" x14ac:dyDescent="0.25">
      <c r="A35" s="22">
        <v>4</v>
      </c>
      <c r="B35" s="2"/>
      <c r="C35" s="2"/>
      <c r="D35" s="2"/>
      <c r="E35" s="2"/>
      <c r="H35" s="22">
        <v>4</v>
      </c>
      <c r="I35" s="2"/>
      <c r="J35" s="2"/>
      <c r="K35" s="2"/>
      <c r="L35" s="2"/>
    </row>
    <row r="36" spans="1:12" ht="15.75" x14ac:dyDescent="0.25">
      <c r="A36" s="22">
        <v>5</v>
      </c>
      <c r="B36" s="2"/>
      <c r="C36" s="2"/>
      <c r="D36" s="2"/>
      <c r="E36" s="2"/>
      <c r="H36" s="22">
        <v>5</v>
      </c>
      <c r="I36" s="2"/>
      <c r="J36" s="2"/>
      <c r="K36" s="2"/>
      <c r="L36" s="2"/>
    </row>
    <row r="37" spans="1:12" ht="15.75" x14ac:dyDescent="0.25">
      <c r="A37" s="22">
        <v>6</v>
      </c>
      <c r="B37" s="2"/>
      <c r="C37" s="2"/>
      <c r="D37" s="2"/>
      <c r="E37" s="2"/>
      <c r="H37" s="22">
        <v>6</v>
      </c>
      <c r="I37" s="2"/>
      <c r="J37" s="2"/>
      <c r="K37" s="2"/>
      <c r="L37" s="2"/>
    </row>
    <row r="38" spans="1:12" ht="15.75" x14ac:dyDescent="0.25">
      <c r="A38" s="22">
        <v>7</v>
      </c>
      <c r="B38" s="2"/>
      <c r="C38" s="2"/>
      <c r="D38" s="2"/>
      <c r="E38" s="2"/>
      <c r="H38" s="22">
        <v>7</v>
      </c>
      <c r="I38" s="2"/>
      <c r="J38" s="2"/>
      <c r="K38" s="2"/>
      <c r="L38" s="2"/>
    </row>
    <row r="39" spans="1:12" ht="15.75" x14ac:dyDescent="0.25">
      <c r="A39" s="22">
        <v>8</v>
      </c>
      <c r="B39" s="2"/>
      <c r="C39" s="2"/>
      <c r="D39" s="2"/>
      <c r="E39" s="2"/>
      <c r="H39" s="22">
        <v>8</v>
      </c>
      <c r="I39" s="2"/>
      <c r="J39" s="2"/>
      <c r="K39" s="2"/>
      <c r="L39" s="2"/>
    </row>
    <row r="40" spans="1:12" ht="15.75" x14ac:dyDescent="0.25">
      <c r="A40" s="22">
        <v>9</v>
      </c>
      <c r="B40" s="2"/>
      <c r="C40" s="2"/>
      <c r="D40" s="2"/>
      <c r="E40" s="2"/>
      <c r="H40" s="22">
        <v>9</v>
      </c>
      <c r="I40" s="2"/>
      <c r="J40" s="2"/>
      <c r="K40" s="2"/>
      <c r="L40" s="2"/>
    </row>
    <row r="41" spans="1:12" x14ac:dyDescent="0.25">
      <c r="A41" s="17"/>
      <c r="B41" s="2"/>
      <c r="C41" s="2"/>
      <c r="D41" s="2"/>
      <c r="E41" s="2"/>
      <c r="H41" s="17"/>
      <c r="I41" s="2"/>
      <c r="J41" s="2"/>
      <c r="K41" s="2"/>
      <c r="L41" s="2"/>
    </row>
    <row r="42" spans="1:12" x14ac:dyDescent="0.25">
      <c r="A42" s="17" t="s">
        <v>90</v>
      </c>
      <c r="B42" s="2">
        <f>2+((B32*A32)+(B33*A33)+(B34*A34)+(B35*A35)+(B36*A36)+(B37*A37)+(B38*A38)+(B39*A39)+(B40*A40)+(B31*A31))/200</f>
        <v>2</v>
      </c>
      <c r="C42" s="2">
        <f>4+(((C32*A32)+(C33*A33)+(C34*A34)+(C35*A35)+(C36*A36)+(C37*A37)+(C38*A38)+(C39*A39)+(C40*A40)+(C31*A31))/200)</f>
        <v>4</v>
      </c>
      <c r="D42" s="2">
        <f>6+(((D32*A32)+(D33*A33)+(D34*A34)+(D35*A35)+(D36*A36)+(D37*A37)+(D38*A38)+(D39*A39)+(D40*A40)+(D31*A31))/200)</f>
        <v>6</v>
      </c>
      <c r="E42" s="2">
        <f>8+(((E32*A32)+(E33*A33)+(E34*A34)+(E35*A35)+(E36*A36)+(E37*A37)+(E38*A38)+(E39*A39)+(E40*A40)+(E31*A31))/200)</f>
        <v>8</v>
      </c>
      <c r="H42" s="17" t="s">
        <v>90</v>
      </c>
      <c r="I42" s="2">
        <f>2+((I32*H32)+(I33*H33)+(I34*H34)+(I35*H35)+(I36*H36)+(I37*H37)+(I38*H38)+(I39*H39)+(I40*H40)+(I31*H31))/200</f>
        <v>2</v>
      </c>
      <c r="J42" s="2">
        <f>4+(((J32*H32)+(J33*H33)+(J34*H34)+(J35*H35)+(J36*H36)+(J37*H37)+(J38*H38)+(J39*H39)+(J40*H40)+(J31*H31))/200)</f>
        <v>4</v>
      </c>
      <c r="K42" s="2">
        <f>6+(((K32*H32)+(K33*H33)+(K34*H34)+(K35*H35)+(K36*H36)+(K37*H37)+(K38*H38)+(K39*H39)+(K40*H40)+(K31*H31))/200)</f>
        <v>6</v>
      </c>
      <c r="L42" s="2">
        <f>8+(((L32*H32)+(L33*H33)+(L34*H34)+(L35*H35)+(L36*H36)+(L37*H37)+(L38*H38)+(L39*H39)+(L40*H40)+(L31*H31))/200)</f>
        <v>8</v>
      </c>
    </row>
    <row r="43" spans="1:12" x14ac:dyDescent="0.25">
      <c r="A43" s="21" t="s">
        <v>91</v>
      </c>
      <c r="B43" s="2">
        <f>SUM(B31:B40)</f>
        <v>0</v>
      </c>
      <c r="C43" s="2">
        <f>SUM(C31:C40)</f>
        <v>0</v>
      </c>
      <c r="D43" s="2">
        <f>SUM(D31:D40)</f>
        <v>0</v>
      </c>
      <c r="E43" s="2">
        <f>SUM(E31:E40)</f>
        <v>0</v>
      </c>
      <c r="H43" s="21" t="s">
        <v>91</v>
      </c>
      <c r="I43" s="2">
        <f>SUM(I31:I40)</f>
        <v>0</v>
      </c>
      <c r="J43" s="2">
        <f>SUM(J31:J40)</f>
        <v>0</v>
      </c>
      <c r="K43" s="2">
        <f>SUM(K31:K40)</f>
        <v>0</v>
      </c>
      <c r="L43" s="2">
        <f>SUM(L31:L40)</f>
        <v>0</v>
      </c>
    </row>
    <row r="44" spans="1:12" x14ac:dyDescent="0.25">
      <c r="A44" s="21" t="s">
        <v>92</v>
      </c>
      <c r="B44" s="2"/>
      <c r="C44" s="2"/>
      <c r="D44" s="2"/>
      <c r="E44" s="2"/>
      <c r="H44" s="21" t="s">
        <v>92</v>
      </c>
      <c r="I44" s="2"/>
      <c r="J44" s="2"/>
      <c r="K44" s="2"/>
      <c r="L44" s="2"/>
    </row>
    <row r="45" spans="1:12" x14ac:dyDescent="0.25">
      <c r="A45" s="21" t="s">
        <v>94</v>
      </c>
      <c r="B45" s="2"/>
      <c r="C45" s="2"/>
      <c r="D45" s="2"/>
      <c r="E45" s="2"/>
      <c r="H45" s="21" t="s">
        <v>94</v>
      </c>
      <c r="I45" s="2"/>
      <c r="J45" s="2"/>
      <c r="K45" s="2"/>
      <c r="L45" s="2"/>
    </row>
    <row r="46" spans="1:12" x14ac:dyDescent="0.25">
      <c r="A46" s="9"/>
    </row>
    <row r="48" spans="1:12" ht="15.75" x14ac:dyDescent="0.25">
      <c r="A48" s="13" t="s">
        <v>83</v>
      </c>
      <c r="B48" s="14"/>
      <c r="C48" s="15" t="s">
        <v>82</v>
      </c>
      <c r="D48" s="16"/>
      <c r="H48" s="13" t="s">
        <v>81</v>
      </c>
      <c r="I48" s="14"/>
      <c r="J48" s="15" t="s">
        <v>82</v>
      </c>
      <c r="K48" s="16"/>
    </row>
    <row r="49" spans="1:13" ht="15.75" x14ac:dyDescent="0.25">
      <c r="A49" s="18"/>
      <c r="C49" s="19"/>
      <c r="D49" s="20"/>
      <c r="H49" s="18"/>
      <c r="J49" s="19"/>
      <c r="K49" s="20"/>
    </row>
    <row r="50" spans="1:13" ht="15.75" x14ac:dyDescent="0.25">
      <c r="A50" s="17"/>
      <c r="B50" s="22" t="s">
        <v>84</v>
      </c>
      <c r="C50" s="22" t="s">
        <v>84</v>
      </c>
      <c r="D50" s="22" t="s">
        <v>84</v>
      </c>
      <c r="E50" s="22" t="s">
        <v>84</v>
      </c>
      <c r="H50" s="17"/>
      <c r="I50" s="22" t="s">
        <v>84</v>
      </c>
      <c r="J50" s="22" t="s">
        <v>84</v>
      </c>
      <c r="K50" s="22" t="s">
        <v>84</v>
      </c>
      <c r="L50" s="22" t="s">
        <v>84</v>
      </c>
      <c r="M50" s="23"/>
    </row>
    <row r="51" spans="1:13" x14ac:dyDescent="0.25">
      <c r="A51" s="17"/>
      <c r="B51" s="2">
        <v>55616</v>
      </c>
      <c r="C51" s="2">
        <v>55617</v>
      </c>
      <c r="D51" s="2">
        <v>55618</v>
      </c>
      <c r="E51" s="2"/>
      <c r="H51" s="17"/>
      <c r="I51" s="2">
        <v>55619</v>
      </c>
      <c r="J51" s="2">
        <v>55620</v>
      </c>
      <c r="K51" s="2">
        <v>55621</v>
      </c>
      <c r="L51" s="2"/>
    </row>
    <row r="52" spans="1:13" x14ac:dyDescent="0.25">
      <c r="A52" s="17" t="s">
        <v>85</v>
      </c>
      <c r="B52" s="31" t="s">
        <v>86</v>
      </c>
      <c r="C52" s="32" t="s">
        <v>87</v>
      </c>
      <c r="D52" s="32" t="s">
        <v>88</v>
      </c>
      <c r="E52" s="32" t="s">
        <v>89</v>
      </c>
      <c r="H52" s="17" t="s">
        <v>85</v>
      </c>
      <c r="I52" s="31" t="s">
        <v>86</v>
      </c>
      <c r="J52" s="32" t="s">
        <v>87</v>
      </c>
      <c r="K52" s="32" t="s">
        <v>88</v>
      </c>
      <c r="L52" s="32" t="s">
        <v>89</v>
      </c>
      <c r="M52" s="28"/>
    </row>
    <row r="53" spans="1:13" ht="15.75" x14ac:dyDescent="0.25">
      <c r="A53" s="22">
        <v>0</v>
      </c>
      <c r="B53" s="2"/>
      <c r="C53" s="2"/>
      <c r="D53" s="2"/>
      <c r="E53" s="2"/>
      <c r="H53" s="22">
        <v>0</v>
      </c>
      <c r="I53" s="2"/>
      <c r="J53" s="2"/>
      <c r="K53" s="2"/>
      <c r="L53" s="2"/>
    </row>
    <row r="54" spans="1:13" ht="15.75" x14ac:dyDescent="0.25">
      <c r="A54" s="22">
        <v>1</v>
      </c>
      <c r="B54" s="2"/>
      <c r="C54" s="2"/>
      <c r="D54" s="2"/>
      <c r="E54" s="2"/>
      <c r="H54" s="22">
        <v>1</v>
      </c>
      <c r="I54" s="2"/>
      <c r="J54" s="2"/>
      <c r="K54" s="2"/>
      <c r="L54" s="2"/>
    </row>
    <row r="55" spans="1:13" ht="15.75" x14ac:dyDescent="0.25">
      <c r="A55" s="22">
        <v>2</v>
      </c>
      <c r="B55" s="2"/>
      <c r="C55" s="2"/>
      <c r="D55" s="2"/>
      <c r="E55" s="2"/>
      <c r="H55" s="22">
        <v>2</v>
      </c>
      <c r="I55" s="2"/>
      <c r="J55" s="2"/>
      <c r="K55" s="2"/>
      <c r="L55" s="2"/>
    </row>
    <row r="56" spans="1:13" ht="15.75" x14ac:dyDescent="0.25">
      <c r="A56" s="22">
        <v>3</v>
      </c>
      <c r="B56" s="2"/>
      <c r="C56" s="2"/>
      <c r="D56" s="2"/>
      <c r="E56" s="2"/>
      <c r="H56" s="22">
        <v>3</v>
      </c>
      <c r="I56" s="2"/>
      <c r="J56" s="2"/>
      <c r="K56" s="2"/>
      <c r="L56" s="2"/>
    </row>
    <row r="57" spans="1:13" ht="15.75" x14ac:dyDescent="0.25">
      <c r="A57" s="22">
        <v>4</v>
      </c>
      <c r="B57" s="2"/>
      <c r="C57" s="2"/>
      <c r="D57" s="2"/>
      <c r="E57" s="2"/>
      <c r="H57" s="22">
        <v>4</v>
      </c>
      <c r="I57" s="2"/>
      <c r="J57" s="2"/>
      <c r="K57" s="2"/>
      <c r="L57" s="2"/>
    </row>
    <row r="58" spans="1:13" ht="15.75" x14ac:dyDescent="0.25">
      <c r="A58" s="22">
        <v>5</v>
      </c>
      <c r="B58" s="2"/>
      <c r="C58" s="2"/>
      <c r="D58" s="2"/>
      <c r="E58" s="2"/>
      <c r="H58" s="22">
        <v>5</v>
      </c>
      <c r="I58" s="2"/>
      <c r="J58" s="2"/>
      <c r="K58" s="2"/>
      <c r="L58" s="2"/>
    </row>
    <row r="59" spans="1:13" ht="15.75" x14ac:dyDescent="0.25">
      <c r="A59" s="22">
        <v>6</v>
      </c>
      <c r="B59" s="2"/>
      <c r="C59" s="2"/>
      <c r="D59" s="2"/>
      <c r="E59" s="2"/>
      <c r="H59" s="22">
        <v>6</v>
      </c>
      <c r="I59" s="2"/>
      <c r="J59" s="2"/>
      <c r="K59" s="2"/>
      <c r="L59" s="2"/>
    </row>
    <row r="60" spans="1:13" ht="15.75" x14ac:dyDescent="0.25">
      <c r="A60" s="22">
        <v>7</v>
      </c>
      <c r="B60" s="2"/>
      <c r="C60" s="2"/>
      <c r="D60" s="2"/>
      <c r="E60" s="2"/>
      <c r="H60" s="22">
        <v>7</v>
      </c>
      <c r="I60" s="2"/>
      <c r="J60" s="2"/>
      <c r="K60" s="2"/>
      <c r="L60" s="2"/>
    </row>
    <row r="61" spans="1:13" ht="15.75" x14ac:dyDescent="0.25">
      <c r="A61" s="22">
        <v>8</v>
      </c>
      <c r="B61" s="2"/>
      <c r="C61" s="2"/>
      <c r="D61" s="2"/>
      <c r="E61" s="2"/>
      <c r="H61" s="22">
        <v>8</v>
      </c>
      <c r="I61" s="2"/>
      <c r="J61" s="2"/>
      <c r="K61" s="2"/>
      <c r="L61" s="2"/>
    </row>
    <row r="62" spans="1:13" ht="15.75" x14ac:dyDescent="0.25">
      <c r="A62" s="22">
        <v>9</v>
      </c>
      <c r="B62" s="2"/>
      <c r="C62" s="2"/>
      <c r="D62" s="2"/>
      <c r="E62" s="2"/>
      <c r="H62" s="22">
        <v>9</v>
      </c>
      <c r="I62" s="2"/>
      <c r="J62" s="2"/>
      <c r="K62" s="2"/>
      <c r="L62" s="2"/>
    </row>
    <row r="63" spans="1:13" x14ac:dyDescent="0.25">
      <c r="A63" s="17"/>
      <c r="B63" s="2"/>
      <c r="C63" s="2"/>
      <c r="D63" s="2"/>
      <c r="E63" s="2"/>
      <c r="H63" s="17"/>
      <c r="I63" s="2"/>
      <c r="J63" s="2"/>
      <c r="K63" s="2"/>
      <c r="L63" s="2"/>
    </row>
    <row r="64" spans="1:13" x14ac:dyDescent="0.25">
      <c r="A64" s="17" t="s">
        <v>90</v>
      </c>
      <c r="B64" s="2">
        <f>2+((B54*A54)+(B55*A55)+(B56*A56)+(B57*A57)+(B58*A58)+(B59*A59)+(B60*A60)+(B61*A61)+(B62*A62)+(B53*A53))/200</f>
        <v>2</v>
      </c>
      <c r="C64" s="2">
        <f>4+(((C54*A54)+(C55*A55)+(C56*A56)+(C57*A57)+(C58*A58)+(C59*A59)+(C60*A60)+(C61*A61)+(C62*A62)+(C53*A53))/200)</f>
        <v>4</v>
      </c>
      <c r="D64" s="2">
        <f>6+(((D54*B54)+(D55*B55)+(D56*B56)+(D57*B57)+(D58*B58)+(D59*B59)+(D60*B60)+(D61*B61)+(D62*B62)+(D53*B53))/200)</f>
        <v>6</v>
      </c>
      <c r="E64" s="2" t="s">
        <v>97</v>
      </c>
      <c r="H64" s="17" t="s">
        <v>90</v>
      </c>
      <c r="I64" s="2">
        <f>2+((I54*H54)+(I55*H55)+(I56*H56)+(I57*H57)+(I58*H58)+(I59*H59)+(I60*H60)+(I61*H61)+(I62*H62)+(I53*H53))/200</f>
        <v>2</v>
      </c>
      <c r="J64" s="2">
        <f>4+(((J54*H54)+(J55*H55)+(J56*H56)+(J57*H57)+(J58*H58)+(J59*H59)+(J60*H60)+(J61*H61)+(J62*H62)+(J53*H53))/200)</f>
        <v>4</v>
      </c>
      <c r="K64" s="2">
        <f>6+(((K54*H54)+(K55*H55)+(K56*H56)+(K57*H57)+(K58*H58)+(K59*H59)+(K60*H60)+(K61*H61)+(K62*H62)+(K53*H53))/200)</f>
        <v>6</v>
      </c>
      <c r="L64" s="2">
        <f>8+(((L54*H54)+(L55*H55)+(L56*H56)+(L57*H57)+(L58*H58)+(L59*H59)+(L60*H60)+(L61*H61)+(L62*H62)+(L53*H53))/200)</f>
        <v>8</v>
      </c>
    </row>
    <row r="65" spans="1:13" x14ac:dyDescent="0.25">
      <c r="A65" s="21" t="s">
        <v>91</v>
      </c>
      <c r="B65" s="2">
        <f>SUM(B53:B62)</f>
        <v>0</v>
      </c>
      <c r="C65" s="2">
        <f>SUM(C53:C62)</f>
        <v>0</v>
      </c>
      <c r="D65" s="2">
        <f>SUM(D53:D62)</f>
        <v>0</v>
      </c>
      <c r="E65" s="2">
        <f>SUM(E53:E62)</f>
        <v>0</v>
      </c>
      <c r="H65" s="21" t="s">
        <v>91</v>
      </c>
      <c r="I65" s="2">
        <f>SUM(I53:I62)</f>
        <v>0</v>
      </c>
      <c r="J65" s="2">
        <f>SUM(J53:J62)</f>
        <v>0</v>
      </c>
      <c r="K65" s="2">
        <f>SUM(K53:K62)</f>
        <v>0</v>
      </c>
      <c r="L65" s="2">
        <f>SUM(L53:L62)</f>
        <v>0</v>
      </c>
    </row>
    <row r="66" spans="1:13" x14ac:dyDescent="0.25">
      <c r="A66" s="21" t="s">
        <v>92</v>
      </c>
      <c r="B66" s="2"/>
      <c r="C66" s="2"/>
      <c r="D66" s="2"/>
      <c r="E66" s="2"/>
      <c r="H66" s="21" t="s">
        <v>92</v>
      </c>
      <c r="I66" s="2"/>
      <c r="J66" s="2"/>
      <c r="K66" s="2"/>
      <c r="L66" s="2"/>
    </row>
    <row r="67" spans="1:13" x14ac:dyDescent="0.25">
      <c r="A67" s="21" t="s">
        <v>95</v>
      </c>
      <c r="B67" s="2"/>
      <c r="C67" s="2"/>
      <c r="D67" s="2"/>
      <c r="E67" s="2"/>
      <c r="H67" s="21" t="s">
        <v>95</v>
      </c>
      <c r="I67" s="2"/>
      <c r="J67" s="2"/>
      <c r="K67" s="2"/>
      <c r="L67" s="2"/>
    </row>
    <row r="68" spans="1:13" x14ac:dyDescent="0.25">
      <c r="A68" s="9"/>
      <c r="H68" s="9"/>
    </row>
    <row r="69" spans="1:13" x14ac:dyDescent="0.25">
      <c r="A69" s="9"/>
      <c r="H69" s="9"/>
    </row>
    <row r="70" spans="1:13" ht="15.75" x14ac:dyDescent="0.25">
      <c r="A70" s="13" t="s">
        <v>83</v>
      </c>
      <c r="B70" s="14">
        <v>20210626</v>
      </c>
      <c r="C70" s="15" t="s">
        <v>82</v>
      </c>
      <c r="D70" s="16" t="s">
        <v>93</v>
      </c>
      <c r="H70" s="13" t="s">
        <v>83</v>
      </c>
      <c r="I70" s="14">
        <v>20210626</v>
      </c>
      <c r="J70" s="15" t="s">
        <v>82</v>
      </c>
      <c r="K70" s="16" t="s">
        <v>96</v>
      </c>
    </row>
    <row r="71" spans="1:13" ht="15.75" x14ac:dyDescent="0.25">
      <c r="C71" s="19"/>
      <c r="D71" s="20"/>
      <c r="J71" s="19"/>
      <c r="K71" s="20"/>
    </row>
    <row r="72" spans="1:13" ht="15.75" x14ac:dyDescent="0.25">
      <c r="A72" s="17"/>
      <c r="B72" s="22" t="s">
        <v>84</v>
      </c>
      <c r="C72" s="22" t="s">
        <v>84</v>
      </c>
      <c r="D72" s="22" t="s">
        <v>84</v>
      </c>
      <c r="E72" s="22" t="s">
        <v>84</v>
      </c>
      <c r="H72" s="17"/>
      <c r="I72" s="22" t="s">
        <v>84</v>
      </c>
      <c r="J72" s="22" t="s">
        <v>84</v>
      </c>
      <c r="K72" s="22" t="s">
        <v>84</v>
      </c>
      <c r="L72" s="22" t="s">
        <v>84</v>
      </c>
      <c r="M72" s="23"/>
    </row>
    <row r="73" spans="1:13" x14ac:dyDescent="0.25">
      <c r="A73" s="17"/>
      <c r="B73" s="2">
        <v>55622</v>
      </c>
      <c r="C73" s="2">
        <v>55623</v>
      </c>
      <c r="D73" s="2">
        <v>55624</v>
      </c>
      <c r="E73" s="2"/>
      <c r="H73" s="17"/>
      <c r="I73" s="2">
        <v>55625</v>
      </c>
      <c r="J73" s="2">
        <v>55626</v>
      </c>
      <c r="K73" s="2">
        <v>55627</v>
      </c>
      <c r="L73" s="2"/>
    </row>
    <row r="74" spans="1:13" x14ac:dyDescent="0.25">
      <c r="A74" s="17" t="s">
        <v>85</v>
      </c>
      <c r="B74" s="31" t="s">
        <v>86</v>
      </c>
      <c r="C74" s="32" t="s">
        <v>87</v>
      </c>
      <c r="D74" s="32" t="s">
        <v>88</v>
      </c>
      <c r="E74" s="32" t="s">
        <v>89</v>
      </c>
      <c r="H74" s="17" t="s">
        <v>85</v>
      </c>
      <c r="I74" s="31" t="s">
        <v>86</v>
      </c>
      <c r="J74" s="32" t="s">
        <v>87</v>
      </c>
      <c r="K74" s="32" t="s">
        <v>88</v>
      </c>
      <c r="L74" s="32" t="s">
        <v>89</v>
      </c>
      <c r="M74" s="28"/>
    </row>
    <row r="75" spans="1:13" ht="15.75" x14ac:dyDescent="0.25">
      <c r="A75" s="22">
        <v>0</v>
      </c>
      <c r="B75" s="2"/>
      <c r="C75" s="2"/>
      <c r="D75" s="2"/>
      <c r="E75" s="2"/>
      <c r="H75" s="22">
        <v>0</v>
      </c>
      <c r="I75" s="2"/>
      <c r="J75" s="2"/>
      <c r="K75" s="2"/>
      <c r="L75" s="2"/>
    </row>
    <row r="76" spans="1:13" ht="15.75" x14ac:dyDescent="0.25">
      <c r="A76" s="22">
        <v>1</v>
      </c>
      <c r="B76" s="2"/>
      <c r="C76" s="2"/>
      <c r="D76" s="2"/>
      <c r="E76" s="2"/>
      <c r="H76" s="22">
        <v>1</v>
      </c>
      <c r="I76" s="2"/>
      <c r="J76" s="2"/>
      <c r="K76" s="2"/>
      <c r="L76" s="2"/>
    </row>
    <row r="77" spans="1:13" ht="15.75" x14ac:dyDescent="0.25">
      <c r="A77" s="22">
        <v>2</v>
      </c>
      <c r="B77" s="2"/>
      <c r="C77" s="2"/>
      <c r="D77" s="2"/>
      <c r="E77" s="2"/>
      <c r="H77" s="22">
        <v>2</v>
      </c>
      <c r="I77" s="2"/>
      <c r="J77" s="2"/>
      <c r="K77" s="2"/>
      <c r="L77" s="2"/>
    </row>
    <row r="78" spans="1:13" ht="15.75" x14ac:dyDescent="0.25">
      <c r="A78" s="22">
        <v>3</v>
      </c>
      <c r="B78" s="2"/>
      <c r="C78" s="2"/>
      <c r="D78" s="2"/>
      <c r="E78" s="2"/>
      <c r="H78" s="22">
        <v>3</v>
      </c>
      <c r="I78" s="2"/>
      <c r="J78" s="2"/>
      <c r="K78" s="2"/>
      <c r="L78" s="2"/>
    </row>
    <row r="79" spans="1:13" ht="15.75" x14ac:dyDescent="0.25">
      <c r="A79" s="22">
        <v>4</v>
      </c>
      <c r="B79" s="2"/>
      <c r="C79" s="2"/>
      <c r="D79" s="2"/>
      <c r="E79" s="2"/>
      <c r="H79" s="22">
        <v>4</v>
      </c>
      <c r="I79" s="2"/>
      <c r="J79" s="2"/>
      <c r="K79" s="2"/>
      <c r="L79" s="2"/>
    </row>
    <row r="80" spans="1:13" ht="15.75" x14ac:dyDescent="0.25">
      <c r="A80" s="22">
        <v>5</v>
      </c>
      <c r="B80" s="2"/>
      <c r="C80" s="2"/>
      <c r="D80" s="2"/>
      <c r="E80" s="2"/>
      <c r="H80" s="22">
        <v>5</v>
      </c>
      <c r="I80" s="2"/>
      <c r="J80" s="2"/>
      <c r="K80" s="2"/>
      <c r="L80" s="2"/>
    </row>
    <row r="81" spans="1:12" ht="15.75" x14ac:dyDescent="0.25">
      <c r="A81" s="22">
        <v>6</v>
      </c>
      <c r="B81" s="2"/>
      <c r="C81" s="2"/>
      <c r="D81" s="2"/>
      <c r="E81" s="2"/>
      <c r="H81" s="22">
        <v>6</v>
      </c>
      <c r="I81" s="2"/>
      <c r="J81" s="2"/>
      <c r="K81" s="2"/>
      <c r="L81" s="2"/>
    </row>
    <row r="82" spans="1:12" ht="15.75" x14ac:dyDescent="0.25">
      <c r="A82" s="22">
        <v>7</v>
      </c>
      <c r="B82" s="2"/>
      <c r="C82" s="2"/>
      <c r="D82" s="2"/>
      <c r="E82" s="2"/>
      <c r="H82" s="22">
        <v>7</v>
      </c>
      <c r="I82" s="2"/>
      <c r="J82" s="2"/>
      <c r="K82" s="2"/>
      <c r="L82" s="2"/>
    </row>
    <row r="83" spans="1:12" ht="15.75" x14ac:dyDescent="0.25">
      <c r="A83" s="22">
        <v>8</v>
      </c>
      <c r="B83" s="2"/>
      <c r="C83" s="2"/>
      <c r="D83" s="2"/>
      <c r="E83" s="2"/>
      <c r="H83" s="22">
        <v>8</v>
      </c>
      <c r="I83" s="2"/>
      <c r="J83" s="2"/>
      <c r="K83" s="2"/>
      <c r="L83" s="2"/>
    </row>
    <row r="84" spans="1:12" ht="15.75" x14ac:dyDescent="0.25">
      <c r="A84" s="22">
        <v>9</v>
      </c>
      <c r="B84" s="2"/>
      <c r="C84" s="2"/>
      <c r="D84" s="2"/>
      <c r="E84" s="2"/>
      <c r="H84" s="22">
        <v>9</v>
      </c>
      <c r="I84" s="2"/>
      <c r="J84" s="2"/>
      <c r="K84" s="2"/>
      <c r="L84" s="2"/>
    </row>
    <row r="85" spans="1:12" x14ac:dyDescent="0.25">
      <c r="A85" s="17"/>
      <c r="B85" s="2"/>
      <c r="C85" s="2"/>
      <c r="D85" s="2"/>
      <c r="E85" s="2"/>
      <c r="H85" s="17"/>
      <c r="I85" s="2"/>
      <c r="J85" s="2"/>
      <c r="K85" s="2"/>
      <c r="L85" s="2"/>
    </row>
    <row r="86" spans="1:12" x14ac:dyDescent="0.25">
      <c r="A86" s="17" t="s">
        <v>90</v>
      </c>
      <c r="B86" s="2">
        <f>2+((B76*A76)+(B77*A77)+(B78*A78)+(B79*A79)+(B80*A80)+(B81*A81)+(B82*A82)+(B83*A83)+(B84*A84)+(B75*A75))/200</f>
        <v>2</v>
      </c>
      <c r="C86" s="2">
        <f>4+(((C76*A76)+(C77*A77)+(C78*A78)+(C79*A79)+(C80*A80)+(C81*A81)+(C82*A82)+(C83*A83)+(C84*A84)+(C75*A75))/200)</f>
        <v>4</v>
      </c>
      <c r="D86" s="2">
        <f>6+(((D76*A76)+(D77*A77)+(D78*A78)+(D79*A79)+(D80*A80)+(D81*A81)+(D82*A82)+(D83*A83)+(D84*A84)+(D75*A75))/200)</f>
        <v>6</v>
      </c>
      <c r="E86" s="2">
        <f>8+(((E76*A76)+(E77*A77)+(E78*A78)+(E79*A79)+(E80*A80)+(E81*A81)+(E82*A82)+(E83*A83)+(E84*A84)+(E75*A75))/200)</f>
        <v>8</v>
      </c>
      <c r="H86" s="17" t="s">
        <v>90</v>
      </c>
      <c r="I86" s="2">
        <f>2+((I76*H76)+(I77*H77)+(I78*H78)+(I79*H79)+(I80*H80)+(I81*H81)+(I82*H82)+(I83*H83)+(I84*H84)+(I75*H75))/200</f>
        <v>2</v>
      </c>
      <c r="J86" s="2">
        <f>4+(((J76*H76)+(J77*H77)+(J78*H78)+(J79*H79)+(J80*H80)+(J81*H81)+(J82*H82)+(J83*H83)+(J84*H84)+(J75*H75))/200)</f>
        <v>4</v>
      </c>
      <c r="K86" s="2">
        <f>6+(((K76*H76)+(K77*H77)+(K78*H78)+(K79*H79)+(K80*H80)+(K81*H81)+(K82*H82)+(K83*H83)+(K84*H84)+(K75*H75))/200)</f>
        <v>6</v>
      </c>
      <c r="L86" s="2">
        <f>8+(((L76*H76)+(L77*H77)+(L78*H78)+(L79*H79)+(L80*H80)+(L81*H81)+(L82*H82)+(L83*H83)+(L84*H84)+(L75*H75))/200)</f>
        <v>8</v>
      </c>
    </row>
    <row r="87" spans="1:12" x14ac:dyDescent="0.25">
      <c r="A87" s="21" t="s">
        <v>91</v>
      </c>
      <c r="B87" s="2">
        <f>SUM(B75:B84)</f>
        <v>0</v>
      </c>
      <c r="C87" s="2">
        <f>SUM(C75:C84)</f>
        <v>0</v>
      </c>
      <c r="D87" s="2">
        <f>SUM(D75:D84)</f>
        <v>0</v>
      </c>
      <c r="E87" s="2">
        <f>SUM(E75:E84)</f>
        <v>0</v>
      </c>
      <c r="H87" s="21" t="s">
        <v>91</v>
      </c>
      <c r="I87" s="2">
        <f>SUM(I75:I84)</f>
        <v>0</v>
      </c>
      <c r="J87" s="2">
        <f>SUM(J75:J84)</f>
        <v>0</v>
      </c>
      <c r="K87" s="2">
        <f>SUM(K75:K84)</f>
        <v>0</v>
      </c>
      <c r="L87" s="2">
        <f>SUM(L75:L84)</f>
        <v>0</v>
      </c>
    </row>
    <row r="88" spans="1:12" x14ac:dyDescent="0.25">
      <c r="A88" s="21" t="s">
        <v>92</v>
      </c>
      <c r="B88" s="2"/>
      <c r="C88" s="2"/>
      <c r="D88" s="2"/>
      <c r="E88" s="2"/>
      <c r="H88" s="21" t="s">
        <v>92</v>
      </c>
      <c r="I88" s="2"/>
      <c r="J88" s="2"/>
      <c r="K88" s="2"/>
      <c r="L88" s="2"/>
    </row>
    <row r="89" spans="1:12" x14ac:dyDescent="0.25">
      <c r="A89" s="21" t="s">
        <v>95</v>
      </c>
      <c r="B89" s="2"/>
      <c r="C89" s="2"/>
      <c r="D89" s="2"/>
      <c r="E89" s="2"/>
      <c r="H89" s="21" t="s">
        <v>95</v>
      </c>
      <c r="I89" s="2"/>
      <c r="J89" s="2"/>
      <c r="K89" s="2"/>
      <c r="L89" s="2"/>
    </row>
    <row r="93" spans="1:12" ht="15.75" x14ac:dyDescent="0.25">
      <c r="A93" s="13" t="s">
        <v>83</v>
      </c>
      <c r="B93" s="14">
        <v>20210625</v>
      </c>
      <c r="C93" s="15" t="s">
        <v>82</v>
      </c>
      <c r="D93" s="16" t="s">
        <v>98</v>
      </c>
    </row>
    <row r="94" spans="1:12" ht="15.75" x14ac:dyDescent="0.25">
      <c r="C94" s="19"/>
      <c r="D94" s="20"/>
    </row>
    <row r="95" spans="1:12" ht="15.75" x14ac:dyDescent="0.25">
      <c r="A95" s="17"/>
      <c r="B95" s="22" t="s">
        <v>84</v>
      </c>
      <c r="C95" s="22" t="s">
        <v>84</v>
      </c>
      <c r="D95" s="22" t="s">
        <v>84</v>
      </c>
      <c r="E95" s="22" t="s">
        <v>84</v>
      </c>
    </row>
    <row r="96" spans="1:12" x14ac:dyDescent="0.25">
      <c r="A96" s="17"/>
      <c r="B96" s="2">
        <v>55604</v>
      </c>
      <c r="C96" s="2">
        <v>55605</v>
      </c>
      <c r="D96" s="2">
        <v>55606</v>
      </c>
      <c r="E96" s="2"/>
    </row>
    <row r="97" spans="1:5" x14ac:dyDescent="0.25">
      <c r="A97" s="17" t="s">
        <v>85</v>
      </c>
      <c r="B97" s="31" t="s">
        <v>86</v>
      </c>
      <c r="C97" s="32" t="s">
        <v>87</v>
      </c>
      <c r="D97" s="32" t="s">
        <v>88</v>
      </c>
      <c r="E97" s="32" t="s">
        <v>89</v>
      </c>
    </row>
    <row r="98" spans="1:5" ht="15.75" x14ac:dyDescent="0.25">
      <c r="A98" s="22">
        <v>0</v>
      </c>
      <c r="B98" s="2"/>
      <c r="C98" s="2"/>
      <c r="D98" s="2"/>
      <c r="E98" s="2"/>
    </row>
    <row r="99" spans="1:5" ht="15.75" x14ac:dyDescent="0.25">
      <c r="A99" s="22">
        <v>1</v>
      </c>
      <c r="B99" s="2"/>
      <c r="C99" s="2"/>
      <c r="D99" s="2"/>
      <c r="E99" s="2"/>
    </row>
    <row r="100" spans="1:5" ht="15.75" x14ac:dyDescent="0.25">
      <c r="A100" s="22">
        <v>2</v>
      </c>
      <c r="B100" s="2"/>
      <c r="C100" s="2"/>
      <c r="D100" s="2"/>
      <c r="E100" s="2"/>
    </row>
    <row r="101" spans="1:5" ht="15.75" x14ac:dyDescent="0.25">
      <c r="A101" s="22">
        <v>3</v>
      </c>
      <c r="B101" s="2"/>
      <c r="C101" s="2"/>
      <c r="D101" s="2"/>
      <c r="E101" s="2"/>
    </row>
    <row r="102" spans="1:5" ht="15.75" x14ac:dyDescent="0.25">
      <c r="A102" s="22">
        <v>4</v>
      </c>
      <c r="B102" s="2"/>
      <c r="C102" s="2"/>
      <c r="D102" s="2"/>
      <c r="E102" s="2"/>
    </row>
    <row r="103" spans="1:5" ht="15.75" x14ac:dyDescent="0.25">
      <c r="A103" s="22">
        <v>5</v>
      </c>
      <c r="B103" s="2"/>
      <c r="C103" s="2"/>
      <c r="D103" s="2"/>
      <c r="E103" s="2"/>
    </row>
    <row r="104" spans="1:5" ht="15.75" x14ac:dyDescent="0.25">
      <c r="A104" s="22">
        <v>6</v>
      </c>
      <c r="B104" s="2"/>
      <c r="C104" s="2"/>
      <c r="D104" s="2"/>
      <c r="E104" s="2"/>
    </row>
    <row r="105" spans="1:5" ht="15.75" x14ac:dyDescent="0.25">
      <c r="A105" s="22">
        <v>7</v>
      </c>
      <c r="B105" s="2"/>
      <c r="C105" s="2"/>
      <c r="D105" s="2"/>
      <c r="E105" s="2"/>
    </row>
    <row r="106" spans="1:5" ht="15.75" x14ac:dyDescent="0.25">
      <c r="A106" s="22">
        <v>8</v>
      </c>
      <c r="B106" s="2"/>
      <c r="C106" s="2"/>
      <c r="D106" s="2"/>
      <c r="E106" s="2"/>
    </row>
    <row r="107" spans="1:5" ht="15.75" x14ac:dyDescent="0.25">
      <c r="A107" s="22">
        <v>9</v>
      </c>
      <c r="B107" s="2"/>
      <c r="C107" s="2"/>
      <c r="D107" s="2"/>
      <c r="E107" s="2"/>
    </row>
    <row r="108" spans="1:5" x14ac:dyDescent="0.25">
      <c r="A108" s="17"/>
      <c r="B108" s="2"/>
      <c r="C108" s="2"/>
      <c r="D108" s="2"/>
      <c r="E108" s="2"/>
    </row>
    <row r="109" spans="1:5" x14ac:dyDescent="0.25">
      <c r="A109" s="17" t="s">
        <v>90</v>
      </c>
      <c r="B109" s="2">
        <f>2+((B99*A99)+(B100*A100)+(B101*A101)+(B102*A102)+(B103*A103)+(B104*A104)+(B105*A105)+(B106*A106)+(B107*A107)+(B98*A98))/200</f>
        <v>2</v>
      </c>
      <c r="C109" s="2">
        <f>4+(((C99*A99)+(C100*A100)+(C101*A101)+(C102*A102)+(C103*A103)+(C104*A104)+(C105*A105)+(C106*A106)+(C107*A107)+(C98*A98))/200)</f>
        <v>4</v>
      </c>
      <c r="D109" s="2">
        <f>6+(((D99*A99)+(D100*A100)+(D101*A101)+(D102*A102)+(D103*A103)+(D104*A104)+(D105*A105)+(D106*A106)+(D107*A107)+(D98*A98))/200)</f>
        <v>6</v>
      </c>
      <c r="E109" s="2">
        <f>8+(((E99*A99)+(E100*A100)+(E101*A101)+(E102*A102)+(E103*A103)+(E104*A104)+(E105*A105)+(E106*A106)+(E107*A107)+(E98*A98))/200)</f>
        <v>8</v>
      </c>
    </row>
    <row r="110" spans="1:5" x14ac:dyDescent="0.25">
      <c r="A110" s="21" t="s">
        <v>91</v>
      </c>
      <c r="B110" s="2">
        <f>SUM(B98:B107)</f>
        <v>0</v>
      </c>
      <c r="C110" s="2">
        <f>SUM(C98:C107)</f>
        <v>0</v>
      </c>
      <c r="D110" s="2">
        <f>SUM(D98:D107)</f>
        <v>0</v>
      </c>
      <c r="E110" s="2">
        <f>SUM(E98:E107)</f>
        <v>0</v>
      </c>
    </row>
    <row r="111" spans="1:5" x14ac:dyDescent="0.25">
      <c r="A111" s="21" t="s">
        <v>92</v>
      </c>
      <c r="B111" s="2"/>
      <c r="C111" s="2"/>
      <c r="D111" s="2"/>
      <c r="E111" s="2"/>
    </row>
    <row r="112" spans="1:5" x14ac:dyDescent="0.25">
      <c r="A112" s="21" t="s">
        <v>95</v>
      </c>
      <c r="B112" s="2"/>
      <c r="C112" s="2"/>
      <c r="D112" s="2"/>
      <c r="E112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19"/>
  <sheetViews>
    <sheetView workbookViewId="0">
      <selection activeCell="J43" sqref="J43"/>
    </sheetView>
  </sheetViews>
  <sheetFormatPr defaultRowHeight="15" x14ac:dyDescent="0.25"/>
  <cols>
    <col min="6" max="6" width="11.7109375" bestFit="1" customWidth="1"/>
    <col min="7" max="7" width="15.42578125" bestFit="1" customWidth="1"/>
    <col min="15" max="15" width="11.7109375" bestFit="1" customWidth="1"/>
    <col min="16" max="16" width="15.42578125" bestFit="1" customWidth="1"/>
  </cols>
  <sheetData>
    <row r="1" spans="1:16" ht="15.75" thickBot="1" x14ac:dyDescent="0.3">
      <c r="A1" s="64"/>
      <c r="B1" s="65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ht="16.5" thickBot="1" x14ac:dyDescent="0.3">
      <c r="A2" s="33" t="s">
        <v>99</v>
      </c>
      <c r="B2" s="34"/>
      <c r="C2" s="35"/>
      <c r="D2" s="36"/>
      <c r="E2" s="35"/>
      <c r="F2" s="37" t="s">
        <v>101</v>
      </c>
      <c r="G2" s="38"/>
      <c r="H2" s="39"/>
      <c r="I2" s="39"/>
      <c r="J2" s="33" t="s">
        <v>99</v>
      </c>
      <c r="K2" s="34"/>
      <c r="L2" s="35"/>
      <c r="M2" s="36"/>
      <c r="N2" s="35"/>
      <c r="O2" s="37" t="s">
        <v>101</v>
      </c>
      <c r="P2" s="38"/>
    </row>
    <row r="3" spans="1:16" x14ac:dyDescent="0.25">
      <c r="A3" s="40"/>
      <c r="B3" s="41"/>
      <c r="C3" s="42"/>
      <c r="D3" s="42"/>
      <c r="E3" s="43"/>
      <c r="F3" s="42"/>
      <c r="G3" s="44"/>
      <c r="H3" s="39"/>
      <c r="I3" s="39"/>
      <c r="J3" s="40"/>
      <c r="K3" s="41"/>
      <c r="L3" s="42"/>
      <c r="M3" s="42"/>
      <c r="N3" s="43"/>
      <c r="O3" s="42"/>
      <c r="P3" s="44"/>
    </row>
    <row r="4" spans="1:16" x14ac:dyDescent="0.25">
      <c r="A4" s="59" t="s">
        <v>102</v>
      </c>
      <c r="B4" s="87" t="s">
        <v>103</v>
      </c>
      <c r="C4" s="59" t="s">
        <v>104</v>
      </c>
      <c r="D4" s="59" t="s">
        <v>105</v>
      </c>
      <c r="E4" s="59" t="s">
        <v>106</v>
      </c>
      <c r="F4" s="59" t="s">
        <v>107</v>
      </c>
      <c r="G4" s="48" t="s">
        <v>108</v>
      </c>
      <c r="H4" s="39"/>
      <c r="I4" s="39"/>
      <c r="J4" s="91" t="s">
        <v>102</v>
      </c>
      <c r="K4" s="87" t="s">
        <v>103</v>
      </c>
      <c r="L4" s="59" t="s">
        <v>104</v>
      </c>
      <c r="M4" s="59" t="s">
        <v>105</v>
      </c>
      <c r="N4" s="59" t="s">
        <v>106</v>
      </c>
      <c r="O4" s="59" t="s">
        <v>107</v>
      </c>
      <c r="P4" s="48" t="s">
        <v>108</v>
      </c>
    </row>
    <row r="5" spans="1:16" x14ac:dyDescent="0.25">
      <c r="A5" s="59"/>
      <c r="B5" s="87"/>
      <c r="C5" s="59" t="s">
        <v>109</v>
      </c>
      <c r="D5" s="59" t="s">
        <v>110</v>
      </c>
      <c r="E5" s="88"/>
      <c r="F5" s="59" t="s">
        <v>110</v>
      </c>
      <c r="G5" s="53"/>
      <c r="H5" s="39"/>
      <c r="I5" s="39"/>
      <c r="J5" s="91"/>
      <c r="K5" s="87"/>
      <c r="L5" s="59" t="s">
        <v>109</v>
      </c>
      <c r="M5" s="59" t="s">
        <v>110</v>
      </c>
      <c r="N5" s="88"/>
      <c r="O5" s="59" t="s">
        <v>110</v>
      </c>
      <c r="P5" s="53"/>
    </row>
    <row r="6" spans="1:16" x14ac:dyDescent="0.25">
      <c r="A6" s="89"/>
      <c r="B6" s="90"/>
      <c r="C6" s="56"/>
      <c r="D6" s="56"/>
      <c r="E6" s="56"/>
      <c r="F6" s="57"/>
      <c r="G6" s="67"/>
      <c r="H6" s="39"/>
      <c r="I6" s="39"/>
      <c r="J6" s="92"/>
      <c r="K6" s="90"/>
      <c r="L6" s="59"/>
      <c r="M6" s="59"/>
      <c r="N6" s="56"/>
      <c r="O6" s="57"/>
      <c r="P6" s="58"/>
    </row>
    <row r="7" spans="1:16" x14ac:dyDescent="0.25">
      <c r="A7" s="89"/>
      <c r="B7" s="90"/>
      <c r="C7" s="56"/>
      <c r="D7" s="56"/>
      <c r="E7" s="56"/>
      <c r="F7" s="57"/>
      <c r="G7" s="67"/>
      <c r="H7" s="39"/>
      <c r="I7" s="39"/>
      <c r="J7" s="92"/>
      <c r="K7" s="90"/>
      <c r="L7" s="59"/>
      <c r="M7" s="59"/>
      <c r="N7" s="56"/>
      <c r="O7" s="57"/>
      <c r="P7" s="58"/>
    </row>
    <row r="8" spans="1:16" x14ac:dyDescent="0.25">
      <c r="A8" s="89"/>
      <c r="B8" s="90"/>
      <c r="C8" s="56"/>
      <c r="D8" s="56"/>
      <c r="E8" s="56"/>
      <c r="F8" s="57"/>
      <c r="G8" s="67"/>
      <c r="H8" s="39"/>
      <c r="I8" s="39"/>
      <c r="J8" s="92"/>
      <c r="K8" s="90"/>
      <c r="L8" s="59"/>
      <c r="M8" s="59"/>
      <c r="N8" s="56"/>
      <c r="O8" s="57"/>
      <c r="P8" s="58"/>
    </row>
    <row r="9" spans="1:16" x14ac:dyDescent="0.25">
      <c r="A9" s="89"/>
      <c r="B9" s="90"/>
      <c r="C9" s="56"/>
      <c r="D9" s="56"/>
      <c r="E9" s="56"/>
      <c r="F9" s="57"/>
      <c r="G9" s="67"/>
      <c r="H9" s="39"/>
      <c r="I9" s="39"/>
      <c r="J9" s="92"/>
      <c r="K9" s="90"/>
      <c r="L9" s="59"/>
      <c r="M9" s="59"/>
      <c r="N9" s="56"/>
      <c r="O9" s="57"/>
      <c r="P9" s="58"/>
    </row>
    <row r="10" spans="1:16" x14ac:dyDescent="0.25">
      <c r="A10" s="89"/>
      <c r="B10" s="90"/>
      <c r="C10" s="56"/>
      <c r="D10" s="56"/>
      <c r="E10" s="56"/>
      <c r="F10" s="57"/>
      <c r="G10" s="67"/>
      <c r="H10" s="39"/>
      <c r="I10" s="39"/>
      <c r="J10" s="92"/>
      <c r="K10" s="90"/>
      <c r="L10" s="59"/>
      <c r="M10" s="59"/>
      <c r="N10" s="56"/>
      <c r="O10" s="57"/>
      <c r="P10" s="58"/>
    </row>
    <row r="11" spans="1:16" x14ac:dyDescent="0.25">
      <c r="A11" s="56"/>
      <c r="B11" s="90"/>
      <c r="C11" s="56"/>
      <c r="D11" s="56"/>
      <c r="E11" s="56"/>
      <c r="F11" s="68"/>
      <c r="G11" s="67"/>
      <c r="H11" s="39"/>
      <c r="I11" s="39"/>
      <c r="J11" s="91"/>
      <c r="K11" s="87"/>
      <c r="L11" s="59"/>
      <c r="M11" s="59"/>
      <c r="N11" s="59"/>
      <c r="O11" s="69"/>
      <c r="P11" s="58"/>
    </row>
    <row r="12" spans="1:16" x14ac:dyDescent="0.25">
      <c r="A12" s="59"/>
      <c r="B12" s="87"/>
      <c r="C12" s="59"/>
      <c r="D12" s="59"/>
      <c r="E12" s="59"/>
      <c r="F12" s="70"/>
      <c r="G12" s="58"/>
      <c r="H12" s="39"/>
      <c r="I12" s="39"/>
      <c r="J12" s="91"/>
      <c r="K12" s="87"/>
      <c r="L12" s="59"/>
      <c r="M12" s="59"/>
      <c r="N12" s="59"/>
      <c r="O12" s="69"/>
      <c r="P12" s="58"/>
    </row>
    <row r="13" spans="1:16" x14ac:dyDescent="0.25">
      <c r="A13" s="59"/>
      <c r="B13" s="87"/>
      <c r="C13" s="59"/>
      <c r="D13" s="59"/>
      <c r="E13" s="59"/>
      <c r="F13" s="70"/>
      <c r="G13" s="58"/>
      <c r="H13" s="39"/>
      <c r="I13" s="39"/>
      <c r="J13" s="49"/>
      <c r="K13" s="50"/>
      <c r="L13" s="59"/>
      <c r="M13" s="59"/>
      <c r="N13" s="59"/>
      <c r="O13" s="69"/>
      <c r="P13" s="58"/>
    </row>
    <row r="14" spans="1:16" ht="15.75" thickBot="1" x14ac:dyDescent="0.3">
      <c r="A14" s="71"/>
      <c r="B14" s="72"/>
      <c r="C14" s="62"/>
      <c r="D14" s="62"/>
      <c r="E14" s="62"/>
      <c r="F14" s="63"/>
      <c r="G14" s="73"/>
      <c r="H14" s="39"/>
      <c r="I14" s="39"/>
      <c r="J14" s="74"/>
      <c r="K14" s="62"/>
      <c r="L14" s="72"/>
      <c r="M14" s="62"/>
      <c r="N14" s="62"/>
      <c r="O14" s="62"/>
      <c r="P14" s="75"/>
    </row>
    <row r="15" spans="1:16" x14ac:dyDescent="0.25">
      <c r="A15" s="64"/>
      <c r="B15" s="65"/>
      <c r="C15" s="64"/>
      <c r="D15" s="64"/>
      <c r="E15" s="64"/>
      <c r="F15" s="66"/>
      <c r="G15" s="64"/>
      <c r="H15" s="39"/>
      <c r="I15" s="39"/>
      <c r="J15" s="39"/>
      <c r="K15" s="64"/>
      <c r="L15" s="65"/>
      <c r="M15" s="64"/>
      <c r="N15" s="64"/>
      <c r="O15" s="64"/>
      <c r="P15" s="66"/>
    </row>
    <row r="16" spans="1:16" ht="15.75" thickBot="1" x14ac:dyDescent="0.3">
      <c r="A16" s="64"/>
      <c r="B16" s="65"/>
      <c r="C16" s="64"/>
      <c r="D16" s="64"/>
      <c r="E16" s="64"/>
      <c r="F16" s="66"/>
      <c r="G16" s="64"/>
      <c r="H16" s="39"/>
      <c r="I16" s="39"/>
      <c r="J16" s="39"/>
      <c r="K16" s="64"/>
      <c r="L16" s="65"/>
      <c r="M16" s="64"/>
      <c r="N16" s="64"/>
      <c r="O16" s="64"/>
      <c r="P16" s="66"/>
    </row>
    <row r="17" spans="1:16" ht="16.5" thickBot="1" x14ac:dyDescent="0.3">
      <c r="A17" s="33" t="s">
        <v>99</v>
      </c>
      <c r="B17" s="34"/>
      <c r="C17" s="35"/>
      <c r="D17" s="36"/>
      <c r="E17" s="35"/>
      <c r="F17" s="37" t="s">
        <v>101</v>
      </c>
      <c r="G17" s="38"/>
      <c r="H17" s="39"/>
      <c r="I17" s="39"/>
      <c r="J17" s="33" t="s">
        <v>99</v>
      </c>
      <c r="K17" s="34"/>
      <c r="L17" s="35"/>
      <c r="M17" s="36"/>
      <c r="N17" s="35"/>
      <c r="O17" s="37" t="s">
        <v>101</v>
      </c>
      <c r="P17" s="38"/>
    </row>
    <row r="18" spans="1:16" x14ac:dyDescent="0.25">
      <c r="A18" s="40"/>
      <c r="B18" s="41"/>
      <c r="C18" s="42"/>
      <c r="D18" s="42"/>
      <c r="E18" s="43"/>
      <c r="F18" s="42"/>
      <c r="G18" s="44"/>
      <c r="H18" s="39"/>
      <c r="I18" s="39"/>
      <c r="J18" s="40"/>
      <c r="K18" s="41"/>
      <c r="L18" s="42"/>
      <c r="M18" s="42"/>
      <c r="N18" s="43"/>
      <c r="O18" s="42"/>
      <c r="P18" s="44"/>
    </row>
    <row r="19" spans="1:16" x14ac:dyDescent="0.25">
      <c r="A19" s="59" t="s">
        <v>102</v>
      </c>
      <c r="B19" s="87" t="s">
        <v>103</v>
      </c>
      <c r="C19" s="59" t="s">
        <v>104</v>
      </c>
      <c r="D19" s="59" t="s">
        <v>105</v>
      </c>
      <c r="E19" s="59" t="s">
        <v>106</v>
      </c>
      <c r="F19" s="59" t="s">
        <v>107</v>
      </c>
      <c r="G19" s="48" t="s">
        <v>108</v>
      </c>
      <c r="H19" s="39"/>
      <c r="I19" s="39"/>
      <c r="J19" s="91" t="s">
        <v>102</v>
      </c>
      <c r="K19" s="87" t="s">
        <v>103</v>
      </c>
      <c r="L19" s="59" t="s">
        <v>104</v>
      </c>
      <c r="M19" s="59" t="s">
        <v>105</v>
      </c>
      <c r="N19" s="59" t="s">
        <v>106</v>
      </c>
      <c r="O19" s="59" t="s">
        <v>107</v>
      </c>
      <c r="P19" s="48" t="s">
        <v>108</v>
      </c>
    </row>
    <row r="20" spans="1:16" x14ac:dyDescent="0.25">
      <c r="A20" s="59"/>
      <c r="B20" s="87"/>
      <c r="C20" s="59" t="s">
        <v>109</v>
      </c>
      <c r="D20" s="59" t="s">
        <v>110</v>
      </c>
      <c r="E20" s="88"/>
      <c r="F20" s="59" t="s">
        <v>110</v>
      </c>
      <c r="G20" s="53"/>
      <c r="H20" s="39"/>
      <c r="I20" s="39"/>
      <c r="J20" s="91"/>
      <c r="K20" s="87"/>
      <c r="L20" s="59" t="s">
        <v>109</v>
      </c>
      <c r="M20" s="59" t="s">
        <v>110</v>
      </c>
      <c r="N20" s="88"/>
      <c r="O20" s="59" t="s">
        <v>110</v>
      </c>
      <c r="P20" s="53"/>
    </row>
    <row r="21" spans="1:16" x14ac:dyDescent="0.25">
      <c r="A21" s="89"/>
      <c r="B21" s="90"/>
      <c r="C21" s="56"/>
      <c r="D21" s="56"/>
      <c r="E21" s="56"/>
      <c r="F21" s="57"/>
      <c r="G21" s="67"/>
      <c r="H21" s="39"/>
      <c r="I21" s="39"/>
      <c r="J21" s="92"/>
      <c r="K21" s="90"/>
      <c r="L21" s="59"/>
      <c r="M21" s="59"/>
      <c r="N21" s="56"/>
      <c r="O21" s="57"/>
      <c r="P21" s="58"/>
    </row>
    <row r="22" spans="1:16" x14ac:dyDescent="0.25">
      <c r="A22" s="89"/>
      <c r="B22" s="90"/>
      <c r="C22" s="56"/>
      <c r="D22" s="56"/>
      <c r="E22" s="56"/>
      <c r="F22" s="57"/>
      <c r="G22" s="67"/>
      <c r="H22" s="39"/>
      <c r="I22" s="39"/>
      <c r="J22" s="92"/>
      <c r="K22" s="90"/>
      <c r="L22" s="59"/>
      <c r="M22" s="59"/>
      <c r="N22" s="56"/>
      <c r="O22" s="57"/>
      <c r="P22" s="58"/>
    </row>
    <row r="23" spans="1:16" x14ac:dyDescent="0.25">
      <c r="A23" s="89"/>
      <c r="B23" s="90"/>
      <c r="C23" s="56"/>
      <c r="D23" s="56"/>
      <c r="E23" s="56"/>
      <c r="F23" s="57"/>
      <c r="G23" s="67"/>
      <c r="H23" s="39"/>
      <c r="I23" s="39"/>
      <c r="J23" s="92"/>
      <c r="K23" s="90"/>
      <c r="L23" s="59"/>
      <c r="M23" s="59"/>
      <c r="N23" s="56"/>
      <c r="O23" s="57"/>
      <c r="P23" s="58"/>
    </row>
    <row r="24" spans="1:16" x14ac:dyDescent="0.25">
      <c r="A24" s="89"/>
      <c r="B24" s="90"/>
      <c r="C24" s="56"/>
      <c r="D24" s="56"/>
      <c r="E24" s="56"/>
      <c r="F24" s="57"/>
      <c r="G24" s="67"/>
      <c r="H24" s="39"/>
      <c r="I24" s="39"/>
      <c r="J24" s="92"/>
      <c r="K24" s="90"/>
      <c r="L24" s="59"/>
      <c r="M24" s="59"/>
      <c r="N24" s="56"/>
      <c r="O24" s="57"/>
      <c r="P24" s="58"/>
    </row>
    <row r="25" spans="1:16" x14ac:dyDescent="0.25">
      <c r="A25" s="89"/>
      <c r="B25" s="90"/>
      <c r="C25" s="56"/>
      <c r="D25" s="56"/>
      <c r="E25" s="56"/>
      <c r="F25" s="57"/>
      <c r="G25" s="67"/>
      <c r="H25" s="39"/>
      <c r="I25" s="39"/>
      <c r="J25" s="92"/>
      <c r="K25" s="90"/>
      <c r="L25" s="59"/>
      <c r="M25" s="59"/>
      <c r="N25" s="56"/>
      <c r="O25" s="57"/>
      <c r="P25" s="58"/>
    </row>
    <row r="26" spans="1:16" x14ac:dyDescent="0.25">
      <c r="A26" s="56"/>
      <c r="B26" s="90"/>
      <c r="C26" s="56"/>
      <c r="D26" s="56"/>
      <c r="E26" s="56"/>
      <c r="F26" s="68"/>
      <c r="G26" s="67"/>
      <c r="H26" s="39"/>
      <c r="I26" s="39"/>
      <c r="J26" s="91"/>
      <c r="K26" s="87"/>
      <c r="L26" s="59"/>
      <c r="M26" s="59"/>
      <c r="N26" s="59"/>
      <c r="O26" s="69"/>
      <c r="P26" s="58"/>
    </row>
    <row r="27" spans="1:16" x14ac:dyDescent="0.25">
      <c r="A27" s="59"/>
      <c r="B27" s="87"/>
      <c r="C27" s="59"/>
      <c r="D27" s="59"/>
      <c r="E27" s="59"/>
      <c r="F27" s="70"/>
      <c r="G27" s="58"/>
      <c r="H27" s="39"/>
      <c r="I27" s="39"/>
      <c r="J27" s="91"/>
      <c r="K27" s="87"/>
      <c r="L27" s="59"/>
      <c r="M27" s="59"/>
      <c r="N27" s="59"/>
      <c r="O27" s="69"/>
      <c r="P27" s="58"/>
    </row>
    <row r="28" spans="1:16" x14ac:dyDescent="0.25">
      <c r="A28" s="59"/>
      <c r="B28" s="87"/>
      <c r="C28" s="59"/>
      <c r="D28" s="59"/>
      <c r="E28" s="59"/>
      <c r="F28" s="70"/>
      <c r="G28" s="58"/>
      <c r="H28" s="39"/>
      <c r="I28" s="39"/>
      <c r="J28" s="49"/>
      <c r="K28" s="50"/>
      <c r="L28" s="59"/>
      <c r="M28" s="59"/>
      <c r="N28" s="59"/>
      <c r="O28" s="69"/>
      <c r="P28" s="58"/>
    </row>
    <row r="29" spans="1:16" ht="15.75" thickBot="1" x14ac:dyDescent="0.3">
      <c r="A29" s="71"/>
      <c r="B29" s="72"/>
      <c r="C29" s="62"/>
      <c r="D29" s="62"/>
      <c r="E29" s="62"/>
      <c r="F29" s="63"/>
      <c r="G29" s="73"/>
      <c r="H29" s="39"/>
      <c r="I29" s="39"/>
      <c r="J29" s="74"/>
      <c r="K29" s="62"/>
      <c r="L29" s="72"/>
      <c r="M29" s="62"/>
      <c r="N29" s="62"/>
      <c r="O29" s="62"/>
      <c r="P29" s="75"/>
    </row>
    <row r="30" spans="1:16" x14ac:dyDescent="0.25">
      <c r="A30" s="64"/>
      <c r="B30" s="65"/>
      <c r="C30" s="64"/>
      <c r="D30" s="64"/>
      <c r="E30" s="64"/>
      <c r="F30" s="66"/>
      <c r="G30" s="64"/>
      <c r="H30" s="39"/>
      <c r="I30" s="39"/>
      <c r="J30" s="39"/>
      <c r="K30" s="64"/>
      <c r="L30" s="65"/>
      <c r="M30" s="64"/>
      <c r="N30" s="64"/>
      <c r="O30" s="64"/>
      <c r="P30" s="66"/>
    </row>
    <row r="31" spans="1:16" ht="15.75" thickBot="1" x14ac:dyDescent="0.3">
      <c r="A31" s="64"/>
      <c r="B31" s="65"/>
      <c r="C31" s="64"/>
      <c r="D31" s="64"/>
      <c r="E31" s="64"/>
      <c r="F31" s="66"/>
      <c r="G31" s="64"/>
      <c r="H31" s="39"/>
      <c r="I31" s="39"/>
      <c r="J31" s="39"/>
      <c r="K31" s="64"/>
      <c r="L31" s="65"/>
      <c r="M31" s="64"/>
      <c r="N31" s="64"/>
      <c r="O31" s="64"/>
      <c r="P31" s="66"/>
    </row>
    <row r="32" spans="1:16" ht="16.5" thickBot="1" x14ac:dyDescent="0.3">
      <c r="A32" s="33" t="s">
        <v>99</v>
      </c>
      <c r="B32" s="34"/>
      <c r="C32" s="35"/>
      <c r="D32" s="36"/>
      <c r="E32" s="35"/>
      <c r="F32" s="37" t="s">
        <v>101</v>
      </c>
      <c r="G32" s="38"/>
      <c r="H32" s="39"/>
      <c r="I32" s="39"/>
      <c r="J32" s="33" t="s">
        <v>99</v>
      </c>
      <c r="K32" s="34"/>
      <c r="L32" s="35"/>
      <c r="M32" s="36"/>
      <c r="N32" s="35"/>
      <c r="O32" s="37" t="s">
        <v>101</v>
      </c>
      <c r="P32" s="38"/>
    </row>
    <row r="33" spans="1:16" x14ac:dyDescent="0.25">
      <c r="A33" s="40"/>
      <c r="B33" s="41"/>
      <c r="C33" s="42"/>
      <c r="D33" s="42"/>
      <c r="E33" s="43"/>
      <c r="F33" s="42"/>
      <c r="G33" s="44"/>
      <c r="H33" s="39"/>
      <c r="I33" s="39"/>
      <c r="J33" s="40"/>
      <c r="K33" s="41"/>
      <c r="L33" s="42"/>
      <c r="M33" s="42"/>
      <c r="N33" s="43"/>
      <c r="O33" s="42"/>
      <c r="P33" s="44"/>
    </row>
    <row r="34" spans="1:16" x14ac:dyDescent="0.25">
      <c r="A34" s="59" t="s">
        <v>102</v>
      </c>
      <c r="B34" s="87" t="s">
        <v>103</v>
      </c>
      <c r="C34" s="59" t="s">
        <v>104</v>
      </c>
      <c r="D34" s="59" t="s">
        <v>105</v>
      </c>
      <c r="E34" s="59" t="s">
        <v>106</v>
      </c>
      <c r="F34" s="59" t="s">
        <v>107</v>
      </c>
      <c r="G34" s="48" t="s">
        <v>108</v>
      </c>
      <c r="H34" s="39"/>
      <c r="I34" s="39"/>
      <c r="J34" s="91" t="s">
        <v>102</v>
      </c>
      <c r="K34" s="87" t="s">
        <v>103</v>
      </c>
      <c r="L34" s="59" t="s">
        <v>104</v>
      </c>
      <c r="M34" s="59" t="s">
        <v>105</v>
      </c>
      <c r="N34" s="59" t="s">
        <v>106</v>
      </c>
      <c r="O34" s="59" t="s">
        <v>107</v>
      </c>
      <c r="P34" s="48" t="s">
        <v>108</v>
      </c>
    </row>
    <row r="35" spans="1:16" x14ac:dyDescent="0.25">
      <c r="A35" s="59"/>
      <c r="B35" s="87"/>
      <c r="C35" s="59" t="s">
        <v>109</v>
      </c>
      <c r="D35" s="59" t="s">
        <v>110</v>
      </c>
      <c r="E35" s="88"/>
      <c r="F35" s="59" t="s">
        <v>110</v>
      </c>
      <c r="G35" s="53"/>
      <c r="H35" s="39"/>
      <c r="I35" s="39"/>
      <c r="J35" s="91"/>
      <c r="K35" s="87"/>
      <c r="L35" s="59" t="s">
        <v>109</v>
      </c>
      <c r="M35" s="59" t="s">
        <v>110</v>
      </c>
      <c r="N35" s="88"/>
      <c r="O35" s="59" t="s">
        <v>110</v>
      </c>
      <c r="P35" s="53"/>
    </row>
    <row r="36" spans="1:16" x14ac:dyDescent="0.25">
      <c r="A36" s="89"/>
      <c r="B36" s="90"/>
      <c r="C36" s="56"/>
      <c r="D36" s="56"/>
      <c r="E36" s="56"/>
      <c r="F36" s="57"/>
      <c r="G36" s="67"/>
      <c r="H36" s="39"/>
      <c r="I36" s="39"/>
      <c r="J36" s="92"/>
      <c r="K36" s="90"/>
      <c r="L36" s="59"/>
      <c r="M36" s="59"/>
      <c r="N36" s="56"/>
      <c r="O36" s="57"/>
      <c r="P36" s="58"/>
    </row>
    <row r="37" spans="1:16" x14ac:dyDescent="0.25">
      <c r="A37" s="89"/>
      <c r="B37" s="90"/>
      <c r="C37" s="56"/>
      <c r="D37" s="56"/>
      <c r="E37" s="56"/>
      <c r="F37" s="57"/>
      <c r="G37" s="67"/>
      <c r="H37" s="39"/>
      <c r="I37" s="39"/>
      <c r="J37" s="92"/>
      <c r="K37" s="90"/>
      <c r="L37" s="59"/>
      <c r="M37" s="59"/>
      <c r="N37" s="56"/>
      <c r="O37" s="57"/>
      <c r="P37" s="58"/>
    </row>
    <row r="38" spans="1:16" x14ac:dyDescent="0.25">
      <c r="A38" s="89"/>
      <c r="B38" s="90"/>
      <c r="C38" s="56"/>
      <c r="D38" s="56"/>
      <c r="E38" s="56"/>
      <c r="F38" s="57"/>
      <c r="G38" s="67"/>
      <c r="H38" s="39"/>
      <c r="I38" s="39"/>
      <c r="J38" s="92"/>
      <c r="K38" s="90"/>
      <c r="L38" s="59"/>
      <c r="M38" s="59"/>
      <c r="N38" s="56"/>
      <c r="O38" s="57"/>
      <c r="P38" s="58"/>
    </row>
    <row r="39" spans="1:16" x14ac:dyDescent="0.25">
      <c r="A39" s="89"/>
      <c r="B39" s="90"/>
      <c r="C39" s="56"/>
      <c r="D39" s="56"/>
      <c r="E39" s="56"/>
      <c r="F39" s="57"/>
      <c r="G39" s="67"/>
      <c r="H39" s="39"/>
      <c r="I39" s="39"/>
      <c r="J39" s="92"/>
      <c r="K39" s="90"/>
      <c r="L39" s="59"/>
      <c r="M39" s="59"/>
      <c r="N39" s="56"/>
      <c r="O39" s="57"/>
      <c r="P39" s="58"/>
    </row>
    <row r="40" spans="1:16" x14ac:dyDescent="0.25">
      <c r="A40" s="89"/>
      <c r="B40" s="90"/>
      <c r="C40" s="56"/>
      <c r="D40" s="56"/>
      <c r="E40" s="56"/>
      <c r="F40" s="57"/>
      <c r="G40" s="67"/>
      <c r="H40" s="39"/>
      <c r="I40" s="39"/>
      <c r="J40" s="92"/>
      <c r="K40" s="90"/>
      <c r="L40" s="59"/>
      <c r="M40" s="59"/>
      <c r="N40" s="56"/>
      <c r="O40" s="57"/>
      <c r="P40" s="58"/>
    </row>
    <row r="41" spans="1:16" x14ac:dyDescent="0.25">
      <c r="A41" s="56"/>
      <c r="B41" s="90"/>
      <c r="C41" s="56"/>
      <c r="D41" s="56"/>
      <c r="E41" s="56"/>
      <c r="F41" s="68"/>
      <c r="G41" s="67"/>
      <c r="H41" s="39"/>
      <c r="I41" s="39"/>
      <c r="J41" s="91"/>
      <c r="K41" s="87"/>
      <c r="L41" s="59"/>
      <c r="M41" s="59"/>
      <c r="N41" s="59"/>
      <c r="O41" s="69"/>
      <c r="P41" s="58"/>
    </row>
    <row r="42" spans="1:16" x14ac:dyDescent="0.25">
      <c r="A42" s="59"/>
      <c r="B42" s="87"/>
      <c r="C42" s="59"/>
      <c r="D42" s="59"/>
      <c r="E42" s="59"/>
      <c r="F42" s="70"/>
      <c r="G42" s="58"/>
      <c r="H42" s="39"/>
      <c r="I42" s="39"/>
      <c r="J42" s="91"/>
      <c r="K42" s="87"/>
      <c r="L42" s="59"/>
      <c r="M42" s="59"/>
      <c r="N42" s="59"/>
      <c r="O42" s="69"/>
      <c r="P42" s="58"/>
    </row>
    <row r="43" spans="1:16" x14ac:dyDescent="0.25">
      <c r="A43" s="59"/>
      <c r="B43" s="87"/>
      <c r="C43" s="59"/>
      <c r="D43" s="59"/>
      <c r="E43" s="59"/>
      <c r="F43" s="70"/>
      <c r="G43" s="58"/>
      <c r="H43" s="39"/>
      <c r="I43" s="39"/>
      <c r="J43" s="49"/>
      <c r="K43" s="50"/>
      <c r="L43" s="59"/>
      <c r="M43" s="59"/>
      <c r="N43" s="59"/>
      <c r="O43" s="69"/>
      <c r="P43" s="58"/>
    </row>
    <row r="44" spans="1:16" ht="15.75" thickBot="1" x14ac:dyDescent="0.3">
      <c r="A44" s="71"/>
      <c r="B44" s="72"/>
      <c r="C44" s="62"/>
      <c r="D44" s="62"/>
      <c r="E44" s="62"/>
      <c r="F44" s="63"/>
      <c r="G44" s="73"/>
      <c r="H44" s="39"/>
      <c r="I44" s="39"/>
      <c r="J44" s="74"/>
      <c r="K44" s="62"/>
      <c r="L44" s="72"/>
      <c r="M44" s="62"/>
      <c r="N44" s="62"/>
      <c r="O44" s="62"/>
      <c r="P44" s="75"/>
    </row>
    <row r="45" spans="1:16" x14ac:dyDescent="0.25">
      <c r="A45" s="64"/>
      <c r="B45" s="65"/>
      <c r="C45" s="64"/>
      <c r="D45" s="64"/>
      <c r="E45" s="64"/>
      <c r="F45" s="66"/>
      <c r="G45" s="64"/>
      <c r="H45" s="39"/>
      <c r="I45" s="39"/>
      <c r="J45" s="39"/>
      <c r="K45" s="64"/>
      <c r="L45" s="65"/>
      <c r="M45" s="64"/>
      <c r="N45" s="64"/>
      <c r="O45" s="64"/>
      <c r="P45" s="66"/>
    </row>
    <row r="46" spans="1:16" ht="15.75" thickBot="1" x14ac:dyDescent="0.3">
      <c r="A46" s="64"/>
      <c r="B46" s="65"/>
      <c r="C46" s="64"/>
      <c r="D46" s="64"/>
      <c r="E46" s="64"/>
      <c r="F46" s="66"/>
      <c r="G46" s="64"/>
      <c r="H46" s="39"/>
      <c r="I46" s="39"/>
      <c r="J46" s="39"/>
      <c r="K46" s="64"/>
      <c r="L46" s="65"/>
      <c r="M46" s="64"/>
      <c r="N46" s="64"/>
      <c r="O46" s="64"/>
      <c r="P46" s="66"/>
    </row>
    <row r="47" spans="1:16" ht="16.5" thickBot="1" x14ac:dyDescent="0.3">
      <c r="A47" s="33" t="s">
        <v>99</v>
      </c>
      <c r="B47" s="34"/>
      <c r="C47" s="35"/>
      <c r="D47" s="36"/>
      <c r="E47" s="35"/>
      <c r="F47" s="37" t="s">
        <v>101</v>
      </c>
      <c r="G47" s="38"/>
      <c r="H47" s="39"/>
      <c r="I47" s="39"/>
      <c r="J47" s="33" t="s">
        <v>99</v>
      </c>
      <c r="K47" s="34"/>
      <c r="L47" s="35"/>
      <c r="M47" s="36"/>
      <c r="N47" s="35"/>
      <c r="O47" s="37" t="s">
        <v>101</v>
      </c>
      <c r="P47" s="38"/>
    </row>
    <row r="48" spans="1:16" x14ac:dyDescent="0.25">
      <c r="A48" s="40"/>
      <c r="B48" s="41"/>
      <c r="C48" s="42"/>
      <c r="D48" s="42"/>
      <c r="E48" s="43"/>
      <c r="F48" s="42"/>
      <c r="G48" s="44"/>
      <c r="H48" s="39"/>
      <c r="I48" s="39"/>
      <c r="J48" s="40"/>
      <c r="K48" s="41"/>
      <c r="L48" s="42"/>
      <c r="M48" s="42"/>
      <c r="N48" s="43"/>
      <c r="O48" s="42"/>
      <c r="P48" s="44"/>
    </row>
    <row r="49" spans="1:16" x14ac:dyDescent="0.25">
      <c r="A49" s="59" t="s">
        <v>102</v>
      </c>
      <c r="B49" s="87" t="s">
        <v>103</v>
      </c>
      <c r="C49" s="59" t="s">
        <v>104</v>
      </c>
      <c r="D49" s="59" t="s">
        <v>105</v>
      </c>
      <c r="E49" s="59" t="s">
        <v>106</v>
      </c>
      <c r="F49" s="59" t="s">
        <v>107</v>
      </c>
      <c r="G49" s="48" t="s">
        <v>108</v>
      </c>
      <c r="H49" s="39"/>
      <c r="I49" s="39"/>
      <c r="J49" s="91" t="s">
        <v>102</v>
      </c>
      <c r="K49" s="87" t="s">
        <v>103</v>
      </c>
      <c r="L49" s="59" t="s">
        <v>104</v>
      </c>
      <c r="M49" s="59" t="s">
        <v>105</v>
      </c>
      <c r="N49" s="59" t="s">
        <v>106</v>
      </c>
      <c r="O49" s="59" t="s">
        <v>107</v>
      </c>
      <c r="P49" s="48" t="s">
        <v>108</v>
      </c>
    </row>
    <row r="50" spans="1:16" x14ac:dyDescent="0.25">
      <c r="A50" s="59"/>
      <c r="B50" s="87"/>
      <c r="C50" s="59" t="s">
        <v>109</v>
      </c>
      <c r="D50" s="59" t="s">
        <v>110</v>
      </c>
      <c r="E50" s="88"/>
      <c r="F50" s="59" t="s">
        <v>110</v>
      </c>
      <c r="G50" s="53"/>
      <c r="H50" s="39"/>
      <c r="I50" s="39"/>
      <c r="J50" s="91"/>
      <c r="K50" s="87"/>
      <c r="L50" s="59" t="s">
        <v>109</v>
      </c>
      <c r="M50" s="59" t="s">
        <v>110</v>
      </c>
      <c r="N50" s="88"/>
      <c r="O50" s="59" t="s">
        <v>110</v>
      </c>
      <c r="P50" s="53"/>
    </row>
    <row r="51" spans="1:16" x14ac:dyDescent="0.25">
      <c r="A51" s="89"/>
      <c r="B51" s="90"/>
      <c r="C51" s="56"/>
      <c r="D51" s="56"/>
      <c r="E51" s="56"/>
      <c r="F51" s="57"/>
      <c r="G51" s="67"/>
      <c r="H51" s="39"/>
      <c r="I51" s="39"/>
      <c r="J51" s="92"/>
      <c r="K51" s="90"/>
      <c r="L51" s="59"/>
      <c r="M51" s="59"/>
      <c r="N51" s="56"/>
      <c r="O51" s="57"/>
      <c r="P51" s="58"/>
    </row>
    <row r="52" spans="1:16" x14ac:dyDescent="0.25">
      <c r="A52" s="89"/>
      <c r="B52" s="90"/>
      <c r="C52" s="56"/>
      <c r="D52" s="56"/>
      <c r="E52" s="56"/>
      <c r="F52" s="57"/>
      <c r="G52" s="67"/>
      <c r="H52" s="39"/>
      <c r="I52" s="39"/>
      <c r="J52" s="92"/>
      <c r="K52" s="90"/>
      <c r="L52" s="59"/>
      <c r="M52" s="59"/>
      <c r="N52" s="56"/>
      <c r="O52" s="57"/>
      <c r="P52" s="58"/>
    </row>
    <row r="53" spans="1:16" x14ac:dyDescent="0.25">
      <c r="A53" s="89"/>
      <c r="B53" s="90"/>
      <c r="C53" s="56"/>
      <c r="D53" s="56"/>
      <c r="E53" s="56"/>
      <c r="F53" s="57"/>
      <c r="G53" s="67"/>
      <c r="H53" s="39"/>
      <c r="I53" s="39"/>
      <c r="J53" s="92"/>
      <c r="K53" s="90"/>
      <c r="L53" s="59"/>
      <c r="M53" s="59"/>
      <c r="N53" s="56"/>
      <c r="O53" s="57"/>
      <c r="P53" s="58"/>
    </row>
    <row r="54" spans="1:16" x14ac:dyDescent="0.25">
      <c r="A54" s="89"/>
      <c r="B54" s="90"/>
      <c r="C54" s="56"/>
      <c r="D54" s="56"/>
      <c r="E54" s="56"/>
      <c r="F54" s="57"/>
      <c r="G54" s="67"/>
      <c r="H54" s="39"/>
      <c r="I54" s="39"/>
      <c r="J54" s="92"/>
      <c r="K54" s="90"/>
      <c r="L54" s="59"/>
      <c r="M54" s="59"/>
      <c r="N54" s="56"/>
      <c r="O54" s="57"/>
      <c r="P54" s="58"/>
    </row>
    <row r="55" spans="1:16" x14ac:dyDescent="0.25">
      <c r="A55" s="89"/>
      <c r="B55" s="90"/>
      <c r="C55" s="56"/>
      <c r="D55" s="56"/>
      <c r="E55" s="56"/>
      <c r="F55" s="57"/>
      <c r="G55" s="67"/>
      <c r="H55" s="39"/>
      <c r="I55" s="39"/>
      <c r="J55" s="92"/>
      <c r="K55" s="90"/>
      <c r="L55" s="59"/>
      <c r="M55" s="59"/>
      <c r="N55" s="56"/>
      <c r="O55" s="57"/>
      <c r="P55" s="58"/>
    </row>
    <row r="56" spans="1:16" x14ac:dyDescent="0.25">
      <c r="A56" s="56"/>
      <c r="B56" s="90"/>
      <c r="C56" s="56"/>
      <c r="D56" s="56"/>
      <c r="E56" s="56"/>
      <c r="F56" s="68"/>
      <c r="G56" s="67"/>
      <c r="H56" s="39"/>
      <c r="I56" s="39"/>
      <c r="J56" s="91"/>
      <c r="K56" s="87"/>
      <c r="L56" s="59"/>
      <c r="M56" s="59"/>
      <c r="N56" s="59"/>
      <c r="O56" s="69"/>
      <c r="P56" s="58"/>
    </row>
    <row r="57" spans="1:16" x14ac:dyDescent="0.25">
      <c r="A57" s="59"/>
      <c r="B57" s="87"/>
      <c r="C57" s="59"/>
      <c r="D57" s="59"/>
      <c r="E57" s="59"/>
      <c r="F57" s="70"/>
      <c r="G57" s="58"/>
      <c r="H57" s="39"/>
      <c r="I57" s="39"/>
      <c r="J57" s="91"/>
      <c r="K57" s="87"/>
      <c r="L57" s="59"/>
      <c r="M57" s="59"/>
      <c r="N57" s="59"/>
      <c r="O57" s="69"/>
      <c r="P57" s="58"/>
    </row>
    <row r="58" spans="1:16" x14ac:dyDescent="0.25">
      <c r="A58" s="59"/>
      <c r="B58" s="87"/>
      <c r="C58" s="59"/>
      <c r="D58" s="59"/>
      <c r="E58" s="59"/>
      <c r="F58" s="70"/>
      <c r="G58" s="58"/>
      <c r="H58" s="39"/>
      <c r="I58" s="39"/>
      <c r="J58" s="49"/>
      <c r="K58" s="50"/>
      <c r="L58" s="59"/>
      <c r="M58" s="59"/>
      <c r="N58" s="59"/>
      <c r="O58" s="69"/>
      <c r="P58" s="58"/>
    </row>
    <row r="59" spans="1:16" ht="15.75" thickBot="1" x14ac:dyDescent="0.3">
      <c r="A59" s="71"/>
      <c r="B59" s="72"/>
      <c r="C59" s="62"/>
      <c r="D59" s="62"/>
      <c r="E59" s="62"/>
      <c r="F59" s="63"/>
      <c r="G59" s="73"/>
      <c r="H59" s="39"/>
      <c r="I59" s="39"/>
      <c r="J59" s="74"/>
      <c r="K59" s="62"/>
      <c r="L59" s="72"/>
      <c r="M59" s="62"/>
      <c r="N59" s="62"/>
      <c r="O59" s="62"/>
      <c r="P59" s="75"/>
    </row>
    <row r="60" spans="1:16" x14ac:dyDescent="0.25">
      <c r="A60" s="64"/>
      <c r="B60" s="65"/>
      <c r="C60" s="64"/>
      <c r="D60" s="64"/>
      <c r="E60" s="64"/>
      <c r="F60" s="66"/>
      <c r="G60" s="64"/>
      <c r="H60" s="39"/>
      <c r="I60" s="39"/>
      <c r="J60" s="39"/>
      <c r="K60" s="64"/>
      <c r="L60" s="65"/>
      <c r="M60" s="64"/>
      <c r="N60" s="64"/>
      <c r="O60" s="64"/>
      <c r="P60" s="66"/>
    </row>
    <row r="61" spans="1:16" x14ac:dyDescent="0.25">
      <c r="A61" s="64"/>
      <c r="B61" s="65"/>
      <c r="C61" s="64"/>
      <c r="D61" s="64"/>
      <c r="E61" s="64"/>
      <c r="F61" s="66"/>
      <c r="G61" s="64"/>
      <c r="H61" s="39"/>
      <c r="I61" s="39"/>
      <c r="J61" s="39"/>
      <c r="K61" s="64"/>
      <c r="L61" s="65"/>
      <c r="M61" s="64"/>
      <c r="N61" s="64"/>
      <c r="O61" s="64"/>
      <c r="P61" s="66"/>
    </row>
    <row r="62" spans="1:16" x14ac:dyDescent="0.25">
      <c r="A62" s="64"/>
      <c r="B62" s="65"/>
      <c r="C62" s="64"/>
      <c r="D62" s="64"/>
      <c r="E62" s="64"/>
      <c r="F62" s="66"/>
      <c r="G62" s="64"/>
      <c r="H62" s="39"/>
      <c r="I62" s="39"/>
      <c r="J62" s="39"/>
      <c r="K62" s="64"/>
      <c r="L62" s="65"/>
      <c r="M62" s="64"/>
      <c r="N62" s="64"/>
      <c r="O62" s="64"/>
      <c r="P62" s="66"/>
    </row>
    <row r="63" spans="1:16" x14ac:dyDescent="0.25">
      <c r="A63" s="64"/>
      <c r="B63" s="65"/>
      <c r="C63" s="64"/>
      <c r="D63" s="64"/>
      <c r="E63" s="64"/>
      <c r="F63" s="66"/>
      <c r="G63" s="64"/>
      <c r="H63" s="39"/>
      <c r="I63" s="39"/>
      <c r="J63" s="39"/>
      <c r="K63" s="64"/>
      <c r="L63" s="65"/>
      <c r="M63" s="64"/>
      <c r="N63" s="64"/>
      <c r="O63" s="64"/>
      <c r="P63" s="66"/>
    </row>
    <row r="64" spans="1:16" x14ac:dyDescent="0.25">
      <c r="A64" s="64"/>
      <c r="B64" s="65"/>
      <c r="C64" s="64"/>
      <c r="D64" s="64"/>
      <c r="E64" s="64"/>
      <c r="F64" s="66"/>
      <c r="G64" s="64"/>
      <c r="H64" s="39"/>
      <c r="I64" s="39"/>
      <c r="J64" s="39"/>
      <c r="K64" s="64"/>
      <c r="L64" s="65"/>
      <c r="M64" s="64"/>
      <c r="N64" s="64"/>
      <c r="O64" s="64"/>
      <c r="P64" s="66"/>
    </row>
    <row r="65" spans="1:16" x14ac:dyDescent="0.25">
      <c r="A65" s="64"/>
      <c r="B65" s="65"/>
      <c r="C65" s="64"/>
      <c r="D65" s="64"/>
      <c r="E65" s="64"/>
      <c r="F65" s="66"/>
      <c r="G65" s="64"/>
      <c r="H65" s="39"/>
      <c r="I65" s="39"/>
      <c r="J65" s="39"/>
      <c r="K65" s="64"/>
      <c r="L65" s="65"/>
      <c r="M65" s="64"/>
      <c r="N65" s="64"/>
      <c r="O65" s="64"/>
      <c r="P65" s="66"/>
    </row>
    <row r="66" spans="1:16" x14ac:dyDescent="0.25">
      <c r="A66" s="64"/>
      <c r="B66" s="65"/>
      <c r="C66" s="64"/>
      <c r="D66" s="64"/>
      <c r="E66" s="64"/>
      <c r="F66" s="66"/>
      <c r="G66" s="64"/>
      <c r="H66" s="39"/>
      <c r="I66" s="39"/>
      <c r="J66" s="39"/>
      <c r="K66" s="64"/>
      <c r="L66" s="65"/>
      <c r="M66" s="64"/>
      <c r="N66" s="64"/>
      <c r="O66" s="64"/>
      <c r="P66" s="66"/>
    </row>
    <row r="67" spans="1:16" x14ac:dyDescent="0.25">
      <c r="A67" s="64"/>
      <c r="B67" s="65"/>
      <c r="C67" s="64"/>
      <c r="D67" s="64"/>
      <c r="E67" s="64"/>
      <c r="F67" s="66"/>
      <c r="G67" s="64"/>
      <c r="H67" s="39"/>
      <c r="I67" s="39"/>
      <c r="J67" s="39"/>
      <c r="K67" s="64"/>
      <c r="L67" s="65"/>
      <c r="M67" s="64"/>
      <c r="N67" s="64"/>
      <c r="O67" s="64"/>
      <c r="P67" s="66"/>
    </row>
    <row r="68" spans="1:16" x14ac:dyDescent="0.25">
      <c r="A68" s="64"/>
      <c r="B68" s="65"/>
      <c r="C68" s="64"/>
      <c r="D68" s="64"/>
      <c r="E68" s="64"/>
      <c r="F68" s="66"/>
      <c r="G68" s="64"/>
      <c r="H68" s="39"/>
      <c r="I68" s="39"/>
      <c r="J68" s="39"/>
      <c r="K68" s="64"/>
      <c r="L68" s="65"/>
      <c r="M68" s="64"/>
      <c r="N68" s="64"/>
      <c r="O68" s="64"/>
      <c r="P68" s="66"/>
    </row>
    <row r="69" spans="1:16" x14ac:dyDescent="0.25">
      <c r="A69" s="64"/>
      <c r="B69" s="65"/>
      <c r="C69" s="64"/>
      <c r="D69" s="64"/>
      <c r="E69" s="64"/>
      <c r="F69" s="66"/>
      <c r="G69" s="64"/>
      <c r="H69" s="39"/>
      <c r="I69" s="39"/>
      <c r="J69" s="39"/>
      <c r="K69" s="64"/>
      <c r="L69" s="65"/>
      <c r="M69" s="64"/>
      <c r="N69" s="64"/>
      <c r="O69" s="64"/>
      <c r="P69" s="66"/>
    </row>
    <row r="70" spans="1:16" x14ac:dyDescent="0.25">
      <c r="A70" s="64"/>
      <c r="B70" s="65"/>
      <c r="C70" s="64"/>
      <c r="D70" s="64"/>
      <c r="E70" s="64"/>
      <c r="F70" s="66"/>
      <c r="G70" s="64"/>
      <c r="H70" s="39"/>
      <c r="I70" s="39"/>
      <c r="J70" s="39"/>
      <c r="K70" s="64"/>
      <c r="L70" s="65"/>
      <c r="M70" s="64"/>
      <c r="N70" s="64"/>
      <c r="O70" s="64"/>
      <c r="P70" s="66"/>
    </row>
    <row r="71" spans="1:16" x14ac:dyDescent="0.25">
      <c r="A71" s="64"/>
      <c r="B71" s="65"/>
      <c r="C71" s="64"/>
      <c r="D71" s="64"/>
      <c r="E71" s="64"/>
      <c r="F71" s="66"/>
      <c r="G71" s="64"/>
      <c r="H71" s="39"/>
      <c r="I71" s="39"/>
      <c r="J71" s="39"/>
      <c r="K71" s="64"/>
      <c r="L71" s="65"/>
      <c r="M71" s="64"/>
      <c r="N71" s="64"/>
      <c r="O71" s="64"/>
      <c r="P71" s="66"/>
    </row>
    <row r="72" spans="1:16" x14ac:dyDescent="0.25">
      <c r="A72" s="64"/>
      <c r="B72" s="65"/>
      <c r="C72" s="64"/>
      <c r="D72" s="64"/>
      <c r="E72" s="64"/>
      <c r="F72" s="66"/>
      <c r="G72" s="64"/>
      <c r="H72" s="39"/>
      <c r="I72" s="39"/>
      <c r="J72" s="39"/>
      <c r="K72" s="64"/>
      <c r="L72" s="65"/>
      <c r="M72" s="64"/>
      <c r="N72" s="64"/>
      <c r="O72" s="64"/>
      <c r="P72" s="66"/>
    </row>
    <row r="73" spans="1:16" x14ac:dyDescent="0.25">
      <c r="A73" s="64"/>
      <c r="B73" s="65"/>
      <c r="C73" s="64"/>
      <c r="D73" s="64"/>
      <c r="E73" s="64"/>
      <c r="F73" s="66"/>
      <c r="G73" s="64"/>
      <c r="H73" s="39"/>
      <c r="I73" s="39"/>
      <c r="J73" s="39"/>
      <c r="K73" s="64"/>
      <c r="L73" s="65"/>
      <c r="M73" s="64"/>
      <c r="N73" s="64"/>
      <c r="O73" s="64"/>
      <c r="P73" s="66"/>
    </row>
    <row r="74" spans="1:16" x14ac:dyDescent="0.25">
      <c r="A74" s="64"/>
      <c r="B74" s="65"/>
      <c r="C74" s="64"/>
      <c r="D74" s="64"/>
      <c r="E74" s="64"/>
      <c r="F74" s="66"/>
      <c r="G74" s="64"/>
      <c r="H74" s="39"/>
      <c r="I74" s="39"/>
      <c r="J74" s="39"/>
      <c r="K74" s="64"/>
      <c r="L74" s="65"/>
      <c r="M74" s="64"/>
      <c r="N74" s="64"/>
      <c r="O74" s="64"/>
      <c r="P74" s="66"/>
    </row>
    <row r="75" spans="1:16" x14ac:dyDescent="0.25">
      <c r="A75" s="64"/>
      <c r="B75" s="65"/>
      <c r="C75" s="64"/>
      <c r="D75" s="64"/>
      <c r="E75" s="64"/>
      <c r="F75" s="66"/>
      <c r="G75" s="64"/>
      <c r="H75" s="39"/>
      <c r="I75" s="39"/>
      <c r="J75" s="39"/>
      <c r="K75" s="64"/>
      <c r="L75" s="65"/>
      <c r="M75" s="64"/>
      <c r="N75" s="64"/>
      <c r="O75" s="64"/>
      <c r="P75" s="66"/>
    </row>
    <row r="76" spans="1:16" x14ac:dyDescent="0.25">
      <c r="A76" s="64"/>
      <c r="B76" s="65"/>
      <c r="C76" s="64"/>
      <c r="D76" s="64"/>
      <c r="E76" s="64"/>
      <c r="F76" s="66"/>
      <c r="G76" s="64"/>
      <c r="H76" s="39"/>
      <c r="I76" s="39"/>
      <c r="J76" s="39"/>
      <c r="K76" s="64"/>
      <c r="L76" s="65"/>
      <c r="M76" s="64"/>
      <c r="N76" s="64"/>
      <c r="O76" s="64"/>
      <c r="P76" s="66"/>
    </row>
    <row r="77" spans="1:16" x14ac:dyDescent="0.25">
      <c r="A77" s="64"/>
      <c r="B77" s="65"/>
      <c r="C77" s="64"/>
      <c r="D77" s="64"/>
      <c r="E77" s="64"/>
      <c r="F77" s="66"/>
      <c r="G77" s="64"/>
      <c r="H77" s="39"/>
      <c r="I77" s="39"/>
      <c r="J77" s="39"/>
      <c r="K77" s="64"/>
      <c r="L77" s="65"/>
      <c r="M77" s="64"/>
      <c r="N77" s="64"/>
      <c r="O77" s="64"/>
      <c r="P77" s="66"/>
    </row>
    <row r="78" spans="1:16" x14ac:dyDescent="0.25">
      <c r="A78" s="64"/>
      <c r="B78" s="65"/>
      <c r="C78" s="64"/>
      <c r="D78" s="64"/>
      <c r="E78" s="64"/>
      <c r="F78" s="66"/>
      <c r="G78" s="64"/>
      <c r="H78" s="39"/>
      <c r="I78" s="39"/>
      <c r="J78" s="39"/>
      <c r="K78" s="64"/>
      <c r="L78" s="65"/>
      <c r="M78" s="64"/>
      <c r="N78" s="64"/>
      <c r="O78" s="64"/>
      <c r="P78" s="66"/>
    </row>
    <row r="79" spans="1:16" x14ac:dyDescent="0.25">
      <c r="A79" s="64"/>
      <c r="B79" s="65"/>
      <c r="C79" s="64"/>
      <c r="D79" s="64"/>
      <c r="E79" s="64"/>
      <c r="F79" s="66"/>
      <c r="G79" s="64"/>
      <c r="H79" s="39"/>
      <c r="I79" s="39"/>
      <c r="J79" s="39"/>
      <c r="K79" s="64"/>
      <c r="L79" s="65"/>
      <c r="M79" s="64"/>
      <c r="N79" s="64"/>
      <c r="O79" s="64"/>
      <c r="P79" s="66"/>
    </row>
    <row r="80" spans="1:16" x14ac:dyDescent="0.25">
      <c r="A80" s="64"/>
      <c r="B80" s="65"/>
      <c r="C80" s="64"/>
      <c r="D80" s="64"/>
      <c r="E80" s="64"/>
      <c r="F80" s="66"/>
      <c r="G80" s="64"/>
      <c r="H80" s="39"/>
      <c r="I80" s="39"/>
      <c r="J80" s="39"/>
      <c r="K80" s="64"/>
      <c r="L80" s="65"/>
      <c r="M80" s="64"/>
      <c r="N80" s="64"/>
      <c r="O80" s="64"/>
      <c r="P80" s="66"/>
    </row>
    <row r="81" spans="1:16" x14ac:dyDescent="0.25">
      <c r="A81" s="64"/>
      <c r="B81" s="65"/>
      <c r="C81" s="64"/>
      <c r="D81" s="64"/>
      <c r="E81" s="64"/>
      <c r="F81" s="66"/>
      <c r="G81" s="64"/>
      <c r="H81" s="39"/>
      <c r="I81" s="39"/>
      <c r="J81" s="39"/>
      <c r="K81" s="64"/>
      <c r="L81" s="65"/>
      <c r="M81" s="64"/>
      <c r="N81" s="64"/>
      <c r="O81" s="64"/>
      <c r="P81" s="66"/>
    </row>
    <row r="82" spans="1:16" x14ac:dyDescent="0.25">
      <c r="A82" s="64"/>
      <c r="B82" s="65"/>
      <c r="C82" s="64"/>
      <c r="D82" s="64"/>
      <c r="E82" s="64"/>
      <c r="F82" s="66"/>
      <c r="G82" s="64"/>
      <c r="H82" s="39"/>
      <c r="I82" s="39"/>
      <c r="J82" s="39"/>
      <c r="K82" s="64"/>
      <c r="L82" s="65"/>
      <c r="M82" s="64"/>
      <c r="N82" s="64"/>
      <c r="O82" s="64"/>
      <c r="P82" s="66"/>
    </row>
    <row r="83" spans="1:16" x14ac:dyDescent="0.25">
      <c r="A83" s="64"/>
      <c r="B83" s="65"/>
      <c r="C83" s="64"/>
      <c r="D83" s="64"/>
      <c r="E83" s="64"/>
      <c r="F83" s="66"/>
      <c r="G83" s="64"/>
      <c r="H83" s="39"/>
      <c r="I83" s="39"/>
      <c r="J83" s="39"/>
      <c r="K83" s="64"/>
      <c r="L83" s="65"/>
      <c r="M83" s="64"/>
      <c r="N83" s="64"/>
      <c r="O83" s="64"/>
      <c r="P83" s="66"/>
    </row>
    <row r="84" spans="1:16" x14ac:dyDescent="0.25">
      <c r="A84" s="64"/>
      <c r="B84" s="65"/>
      <c r="C84" s="64"/>
      <c r="D84" s="64"/>
      <c r="E84" s="64"/>
      <c r="F84" s="66"/>
      <c r="G84" s="64"/>
      <c r="H84" s="39"/>
      <c r="I84" s="39"/>
      <c r="J84" s="39"/>
      <c r="K84" s="64"/>
      <c r="L84" s="65"/>
      <c r="M84" s="64"/>
      <c r="N84" s="64"/>
      <c r="O84" s="64"/>
      <c r="P84" s="66"/>
    </row>
    <row r="85" spans="1:16" x14ac:dyDescent="0.25">
      <c r="A85" s="64"/>
      <c r="B85" s="65"/>
      <c r="C85" s="64"/>
      <c r="D85" s="64"/>
      <c r="E85" s="64"/>
      <c r="F85" s="66"/>
      <c r="G85" s="64"/>
      <c r="H85" s="39"/>
      <c r="I85" s="39"/>
      <c r="J85" s="39"/>
      <c r="K85" s="64"/>
      <c r="L85" s="65"/>
      <c r="M85" s="64"/>
      <c r="N85" s="64"/>
      <c r="O85" s="64"/>
      <c r="P85" s="66"/>
    </row>
    <row r="86" spans="1:16" x14ac:dyDescent="0.25">
      <c r="A86" s="64"/>
      <c r="B86" s="65"/>
      <c r="C86" s="64"/>
      <c r="D86" s="64"/>
      <c r="E86" s="64"/>
      <c r="F86" s="66"/>
      <c r="G86" s="64"/>
      <c r="H86" s="39"/>
      <c r="I86" s="39"/>
      <c r="J86" s="39"/>
      <c r="K86" s="64"/>
      <c r="L86" s="65"/>
      <c r="M86" s="64"/>
      <c r="N86" s="64"/>
      <c r="O86" s="64"/>
      <c r="P86" s="66"/>
    </row>
    <row r="87" spans="1:16" x14ac:dyDescent="0.25">
      <c r="A87" s="64"/>
      <c r="B87" s="65"/>
      <c r="C87" s="64"/>
      <c r="D87" s="64"/>
      <c r="E87" s="64"/>
      <c r="F87" s="66"/>
      <c r="G87" s="64"/>
      <c r="H87" s="39"/>
      <c r="I87" s="39"/>
      <c r="J87" s="39"/>
      <c r="K87" s="64"/>
      <c r="L87" s="65"/>
      <c r="M87" s="64"/>
      <c r="N87" s="64"/>
      <c r="O87" s="64"/>
      <c r="P87" s="66"/>
    </row>
    <row r="88" spans="1:16" x14ac:dyDescent="0.25">
      <c r="A88" s="64"/>
      <c r="B88" s="65"/>
      <c r="C88" s="64"/>
      <c r="D88" s="64"/>
      <c r="E88" s="64"/>
      <c r="F88" s="66"/>
      <c r="G88" s="64"/>
      <c r="H88" s="39"/>
      <c r="I88" s="39"/>
      <c r="J88" s="39"/>
      <c r="K88" s="64"/>
      <c r="L88" s="65"/>
      <c r="M88" s="64"/>
      <c r="N88" s="64"/>
      <c r="O88" s="64"/>
      <c r="P88" s="66"/>
    </row>
    <row r="89" spans="1:16" x14ac:dyDescent="0.25">
      <c r="A89" s="64"/>
      <c r="B89" s="65"/>
      <c r="C89" s="64"/>
      <c r="D89" s="64"/>
      <c r="E89" s="64"/>
      <c r="F89" s="66"/>
      <c r="G89" s="64"/>
      <c r="H89" s="39"/>
      <c r="I89" s="39"/>
      <c r="J89" s="39"/>
      <c r="K89" s="64"/>
      <c r="L89" s="65"/>
      <c r="M89" s="64"/>
      <c r="N89" s="64"/>
      <c r="O89" s="64"/>
      <c r="P89" s="66"/>
    </row>
    <row r="90" spans="1:16" x14ac:dyDescent="0.25">
      <c r="A90" s="64"/>
      <c r="B90" s="65"/>
      <c r="C90" s="64"/>
      <c r="D90" s="64"/>
      <c r="E90" s="64"/>
      <c r="F90" s="66"/>
      <c r="G90" s="64"/>
      <c r="H90" s="39"/>
      <c r="I90" s="39"/>
      <c r="J90" s="39"/>
      <c r="K90" s="64"/>
      <c r="L90" s="65"/>
      <c r="M90" s="64"/>
      <c r="N90" s="64"/>
      <c r="O90" s="64"/>
      <c r="P90" s="66"/>
    </row>
    <row r="91" spans="1:16" ht="15.75" thickBot="1" x14ac:dyDescent="0.3">
      <c r="A91" s="64"/>
      <c r="B91" s="65"/>
      <c r="C91" s="64"/>
      <c r="D91" s="64"/>
      <c r="E91" s="64"/>
      <c r="F91" s="66"/>
      <c r="G91" s="64"/>
      <c r="H91" s="39"/>
      <c r="I91" s="39"/>
      <c r="J91" s="39"/>
      <c r="K91" s="64"/>
      <c r="L91" s="65"/>
      <c r="M91" s="64"/>
      <c r="N91" s="64"/>
      <c r="O91" s="64"/>
      <c r="P91" s="66"/>
    </row>
    <row r="92" spans="1:16" ht="16.5" thickBot="1" x14ac:dyDescent="0.3">
      <c r="A92" s="33" t="s">
        <v>99</v>
      </c>
      <c r="B92" s="34" t="s">
        <v>113</v>
      </c>
      <c r="C92" s="35" t="s">
        <v>100</v>
      </c>
      <c r="D92" s="36"/>
      <c r="E92" s="35"/>
      <c r="F92" s="37" t="s">
        <v>101</v>
      </c>
      <c r="G92" s="38">
        <v>44109</v>
      </c>
      <c r="H92" s="39"/>
      <c r="I92" s="39"/>
      <c r="J92" s="33" t="s">
        <v>99</v>
      </c>
      <c r="K92" s="34" t="s">
        <v>114</v>
      </c>
      <c r="L92" s="35" t="s">
        <v>100</v>
      </c>
      <c r="M92" s="36"/>
      <c r="N92" s="35"/>
      <c r="O92" s="37" t="s">
        <v>101</v>
      </c>
      <c r="P92" s="38">
        <v>44107</v>
      </c>
    </row>
    <row r="93" spans="1:16" x14ac:dyDescent="0.25">
      <c r="A93" s="40"/>
      <c r="B93" s="41"/>
      <c r="C93" s="42"/>
      <c r="D93" s="42"/>
      <c r="E93" s="43"/>
      <c r="F93" s="42"/>
      <c r="G93" s="44"/>
      <c r="H93" s="39"/>
      <c r="I93" s="39"/>
      <c r="J93" s="40"/>
      <c r="K93" s="41"/>
      <c r="L93" s="42"/>
      <c r="M93" s="42"/>
      <c r="N93" s="43"/>
      <c r="O93" s="42"/>
      <c r="P93" s="44"/>
    </row>
    <row r="94" spans="1:16" x14ac:dyDescent="0.25">
      <c r="A94" s="45" t="s">
        <v>102</v>
      </c>
      <c r="B94" s="46" t="s">
        <v>103</v>
      </c>
      <c r="C94" s="47" t="s">
        <v>104</v>
      </c>
      <c r="D94" s="47" t="s">
        <v>105</v>
      </c>
      <c r="E94" s="47" t="s">
        <v>106</v>
      </c>
      <c r="F94" s="47" t="s">
        <v>107</v>
      </c>
      <c r="G94" s="48" t="s">
        <v>108</v>
      </c>
      <c r="H94" s="39"/>
      <c r="I94" s="39"/>
      <c r="J94" s="45" t="s">
        <v>102</v>
      </c>
      <c r="K94" s="46" t="s">
        <v>103</v>
      </c>
      <c r="L94" s="47" t="s">
        <v>104</v>
      </c>
      <c r="M94" s="47" t="s">
        <v>105</v>
      </c>
      <c r="N94" s="47" t="s">
        <v>106</v>
      </c>
      <c r="O94" s="47" t="s">
        <v>107</v>
      </c>
      <c r="P94" s="48" t="s">
        <v>108</v>
      </c>
    </row>
    <row r="95" spans="1:16" x14ac:dyDescent="0.25">
      <c r="A95" s="49"/>
      <c r="B95" s="50"/>
      <c r="C95" s="51" t="s">
        <v>109</v>
      </c>
      <c r="D95" s="51" t="s">
        <v>110</v>
      </c>
      <c r="E95" s="52"/>
      <c r="F95" s="51" t="s">
        <v>110</v>
      </c>
      <c r="G95" s="53"/>
      <c r="H95" s="39"/>
      <c r="I95" s="39"/>
      <c r="J95" s="49"/>
      <c r="K95" s="50"/>
      <c r="L95" s="51" t="s">
        <v>109</v>
      </c>
      <c r="M95" s="51" t="s">
        <v>110</v>
      </c>
      <c r="N95" s="52"/>
      <c r="O95" s="51" t="s">
        <v>110</v>
      </c>
      <c r="P95" s="53"/>
    </row>
    <row r="96" spans="1:16" x14ac:dyDescent="0.25">
      <c r="A96" s="54">
        <v>58455</v>
      </c>
      <c r="B96" s="55" t="s">
        <v>111</v>
      </c>
      <c r="C96" s="59">
        <v>35.200000000000003</v>
      </c>
      <c r="D96" s="59">
        <v>442</v>
      </c>
      <c r="E96" s="56" t="s">
        <v>37</v>
      </c>
      <c r="F96" s="57" t="s">
        <v>112</v>
      </c>
      <c r="G96" s="58"/>
      <c r="H96" s="39"/>
      <c r="I96" s="39"/>
      <c r="J96" s="54">
        <v>58488</v>
      </c>
      <c r="K96" s="55" t="s">
        <v>111</v>
      </c>
      <c r="L96" s="59">
        <v>36</v>
      </c>
      <c r="M96" s="59">
        <v>480</v>
      </c>
      <c r="N96" s="56" t="s">
        <v>37</v>
      </c>
      <c r="O96" s="57" t="s">
        <v>112</v>
      </c>
      <c r="P96" s="58"/>
    </row>
    <row r="97" spans="1:16" x14ac:dyDescent="0.25">
      <c r="A97" s="54">
        <v>58456</v>
      </c>
      <c r="B97" s="55" t="s">
        <v>111</v>
      </c>
      <c r="C97" s="59">
        <v>35.299999999999997</v>
      </c>
      <c r="D97" s="59">
        <v>638</v>
      </c>
      <c r="E97" s="56" t="s">
        <v>37</v>
      </c>
      <c r="F97" s="57" t="s">
        <v>112</v>
      </c>
      <c r="G97" s="58"/>
      <c r="H97" s="39"/>
      <c r="I97" s="39"/>
      <c r="J97" s="54">
        <v>58489</v>
      </c>
      <c r="K97" s="55" t="s">
        <v>111</v>
      </c>
      <c r="L97" s="59">
        <v>37.5</v>
      </c>
      <c r="M97" s="59">
        <v>600</v>
      </c>
      <c r="N97" s="56" t="s">
        <v>37</v>
      </c>
      <c r="O97" s="57" t="s">
        <v>112</v>
      </c>
      <c r="P97" s="58"/>
    </row>
    <row r="98" spans="1:16" x14ac:dyDescent="0.25">
      <c r="A98" s="54">
        <v>58457</v>
      </c>
      <c r="B98" s="55" t="s">
        <v>111</v>
      </c>
      <c r="C98" s="59">
        <v>25.6</v>
      </c>
      <c r="D98" s="59">
        <v>185</v>
      </c>
      <c r="E98" s="56" t="s">
        <v>37</v>
      </c>
      <c r="F98" s="57" t="s">
        <v>112</v>
      </c>
      <c r="G98" s="58"/>
      <c r="H98" s="39"/>
      <c r="I98" s="39"/>
      <c r="J98" s="54">
        <v>58490</v>
      </c>
      <c r="K98" s="55" t="s">
        <v>111</v>
      </c>
      <c r="L98" s="59">
        <v>41</v>
      </c>
      <c r="M98" s="59">
        <v>670</v>
      </c>
      <c r="N98" s="56" t="s">
        <v>37</v>
      </c>
      <c r="O98" s="57" t="s">
        <v>112</v>
      </c>
      <c r="P98" s="58" t="s">
        <v>115</v>
      </c>
    </row>
    <row r="99" spans="1:16" x14ac:dyDescent="0.25">
      <c r="A99" s="54">
        <v>58458</v>
      </c>
      <c r="B99" s="55" t="s">
        <v>111</v>
      </c>
      <c r="C99" s="59">
        <v>34</v>
      </c>
      <c r="D99" s="59">
        <v>476</v>
      </c>
      <c r="E99" s="56" t="s">
        <v>37</v>
      </c>
      <c r="F99" s="57" t="s">
        <v>112</v>
      </c>
      <c r="G99" s="58"/>
      <c r="H99" s="39"/>
      <c r="I99" s="39"/>
      <c r="J99" s="54">
        <v>58491</v>
      </c>
      <c r="K99" s="55" t="s">
        <v>111</v>
      </c>
      <c r="L99" s="59">
        <v>34</v>
      </c>
      <c r="M99" s="59">
        <v>485</v>
      </c>
      <c r="N99" s="56" t="s">
        <v>37</v>
      </c>
      <c r="O99" s="57" t="s">
        <v>112</v>
      </c>
      <c r="P99" s="58"/>
    </row>
    <row r="100" spans="1:16" x14ac:dyDescent="0.25">
      <c r="A100" s="54">
        <v>58459</v>
      </c>
      <c r="B100" s="55" t="s">
        <v>111</v>
      </c>
      <c r="C100" s="59">
        <v>21.8</v>
      </c>
      <c r="D100" s="59">
        <v>116</v>
      </c>
      <c r="E100" s="56" t="s">
        <v>37</v>
      </c>
      <c r="F100" s="57" t="s">
        <v>112</v>
      </c>
      <c r="G100" s="58"/>
      <c r="H100" s="39"/>
      <c r="I100" s="39"/>
      <c r="J100" s="54">
        <v>58492</v>
      </c>
      <c r="K100" s="55" t="s">
        <v>111</v>
      </c>
      <c r="L100" s="59">
        <v>36.5</v>
      </c>
      <c r="M100" s="59">
        <v>610</v>
      </c>
      <c r="N100" s="56" t="s">
        <v>37</v>
      </c>
      <c r="O100" s="57" t="s">
        <v>112</v>
      </c>
      <c r="P100" s="58"/>
    </row>
    <row r="101" spans="1:16" x14ac:dyDescent="0.25">
      <c r="A101" s="49"/>
      <c r="B101" s="50"/>
      <c r="C101" s="59"/>
      <c r="D101" s="59"/>
      <c r="E101" s="59"/>
      <c r="F101" s="70"/>
      <c r="G101" s="58"/>
      <c r="H101" s="39"/>
      <c r="I101" s="39"/>
      <c r="J101" s="49"/>
      <c r="K101" s="50"/>
      <c r="L101" s="59"/>
      <c r="M101" s="59"/>
      <c r="N101" s="59"/>
      <c r="O101" s="69"/>
      <c r="P101" s="58"/>
    </row>
    <row r="102" spans="1:16" x14ac:dyDescent="0.25">
      <c r="A102" s="49"/>
      <c r="B102" s="50"/>
      <c r="C102" s="59"/>
      <c r="D102" s="59"/>
      <c r="E102" s="59"/>
      <c r="F102" s="70"/>
      <c r="G102" s="58"/>
      <c r="H102" s="39"/>
      <c r="I102" s="39"/>
      <c r="J102" s="49"/>
      <c r="K102" s="50"/>
      <c r="L102" s="59"/>
      <c r="M102" s="59"/>
      <c r="N102" s="59"/>
      <c r="O102" s="69"/>
      <c r="P102" s="58"/>
    </row>
    <row r="103" spans="1:16" x14ac:dyDescent="0.25">
      <c r="A103" s="49"/>
      <c r="B103" s="50"/>
      <c r="C103" s="59"/>
      <c r="D103" s="59"/>
      <c r="E103" s="59"/>
      <c r="F103" s="70"/>
      <c r="G103" s="76"/>
      <c r="H103" s="39"/>
      <c r="I103" s="39"/>
      <c r="J103" s="77"/>
      <c r="K103" s="51"/>
      <c r="L103" s="50"/>
      <c r="M103" s="59"/>
      <c r="N103" s="59"/>
      <c r="O103" s="59"/>
      <c r="P103" s="78"/>
    </row>
    <row r="104" spans="1:16" ht="15.75" thickBot="1" x14ac:dyDescent="0.3">
      <c r="A104" s="60"/>
      <c r="B104" s="61"/>
      <c r="C104" s="62"/>
      <c r="D104" s="62"/>
      <c r="E104" s="62"/>
      <c r="F104" s="63"/>
      <c r="G104" s="79"/>
      <c r="H104" s="39"/>
      <c r="I104" s="39"/>
      <c r="J104" s="74"/>
      <c r="K104" s="80"/>
      <c r="L104" s="61"/>
      <c r="M104" s="62"/>
      <c r="N104" s="62"/>
      <c r="O104" s="62"/>
      <c r="P104" s="81"/>
    </row>
    <row r="105" spans="1:16" x14ac:dyDescent="0.2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64"/>
      <c r="L105" s="65"/>
      <c r="M105" s="64"/>
      <c r="N105" s="64"/>
      <c r="O105" s="64"/>
      <c r="P105" s="82"/>
    </row>
    <row r="106" spans="1:16" ht="15.75" thickBot="1" x14ac:dyDescent="0.3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</row>
    <row r="107" spans="1:16" ht="16.5" thickBot="1" x14ac:dyDescent="0.3">
      <c r="A107" s="33" t="s">
        <v>99</v>
      </c>
      <c r="B107" s="34" t="s">
        <v>116</v>
      </c>
      <c r="C107" s="35" t="s">
        <v>100</v>
      </c>
      <c r="D107" s="36"/>
      <c r="E107" s="35"/>
      <c r="F107" s="37" t="s">
        <v>101</v>
      </c>
      <c r="G107" s="38">
        <v>44107</v>
      </c>
      <c r="H107" s="39"/>
      <c r="I107" s="39"/>
      <c r="J107" s="33" t="s">
        <v>99</v>
      </c>
      <c r="K107" s="34" t="s">
        <v>117</v>
      </c>
      <c r="L107" s="35" t="s">
        <v>100</v>
      </c>
      <c r="M107" s="36"/>
      <c r="N107" s="35"/>
      <c r="O107" s="37" t="s">
        <v>101</v>
      </c>
      <c r="P107" s="38">
        <v>44109</v>
      </c>
    </row>
    <row r="108" spans="1:16" x14ac:dyDescent="0.25">
      <c r="A108" s="40"/>
      <c r="B108" s="41"/>
      <c r="C108" s="42"/>
      <c r="D108" s="42"/>
      <c r="E108" s="43"/>
      <c r="F108" s="42"/>
      <c r="G108" s="44"/>
      <c r="H108" s="39"/>
      <c r="I108" s="39"/>
      <c r="J108" s="40"/>
      <c r="K108" s="41"/>
      <c r="L108" s="42"/>
      <c r="M108" s="42"/>
      <c r="N108" s="43"/>
      <c r="O108" s="42"/>
      <c r="P108" s="44"/>
    </row>
    <row r="109" spans="1:16" x14ac:dyDescent="0.25">
      <c r="A109" s="45" t="s">
        <v>102</v>
      </c>
      <c r="B109" s="46" t="s">
        <v>103</v>
      </c>
      <c r="C109" s="47" t="s">
        <v>104</v>
      </c>
      <c r="D109" s="47" t="s">
        <v>105</v>
      </c>
      <c r="E109" s="47" t="s">
        <v>106</v>
      </c>
      <c r="F109" s="47" t="s">
        <v>107</v>
      </c>
      <c r="G109" s="48" t="s">
        <v>108</v>
      </c>
      <c r="H109" s="39"/>
      <c r="I109" s="39"/>
      <c r="J109" s="45" t="s">
        <v>102</v>
      </c>
      <c r="K109" s="46" t="s">
        <v>103</v>
      </c>
      <c r="L109" s="47" t="s">
        <v>104</v>
      </c>
      <c r="M109" s="47" t="s">
        <v>105</v>
      </c>
      <c r="N109" s="47" t="s">
        <v>106</v>
      </c>
      <c r="O109" s="47" t="s">
        <v>107</v>
      </c>
      <c r="P109" s="48" t="s">
        <v>108</v>
      </c>
    </row>
    <row r="110" spans="1:16" x14ac:dyDescent="0.25">
      <c r="A110" s="49"/>
      <c r="B110" s="50"/>
      <c r="C110" s="51" t="s">
        <v>109</v>
      </c>
      <c r="D110" s="51" t="s">
        <v>110</v>
      </c>
      <c r="E110" s="52"/>
      <c r="F110" s="51" t="s">
        <v>110</v>
      </c>
      <c r="G110" s="53"/>
      <c r="H110" s="39"/>
      <c r="I110" s="39"/>
      <c r="J110" s="49"/>
      <c r="K110" s="50"/>
      <c r="L110" s="51" t="s">
        <v>109</v>
      </c>
      <c r="M110" s="51" t="s">
        <v>110</v>
      </c>
      <c r="N110" s="52"/>
      <c r="O110" s="51" t="s">
        <v>110</v>
      </c>
      <c r="P110" s="53"/>
    </row>
    <row r="111" spans="1:16" x14ac:dyDescent="0.25">
      <c r="A111" s="83">
        <v>58504</v>
      </c>
      <c r="B111" s="55" t="s">
        <v>111</v>
      </c>
      <c r="C111" s="56">
        <v>43.5</v>
      </c>
      <c r="D111" s="56">
        <v>1020</v>
      </c>
      <c r="E111" s="56" t="s">
        <v>37</v>
      </c>
      <c r="F111" s="57" t="s">
        <v>112</v>
      </c>
      <c r="G111" s="58"/>
      <c r="H111" s="39"/>
      <c r="I111" s="39"/>
      <c r="J111" s="54">
        <v>58499</v>
      </c>
      <c r="K111" s="55" t="s">
        <v>111</v>
      </c>
      <c r="L111" s="56">
        <v>52.3</v>
      </c>
      <c r="M111" s="56">
        <v>1872</v>
      </c>
      <c r="N111" s="56" t="s">
        <v>37</v>
      </c>
      <c r="O111" s="57" t="s">
        <v>112</v>
      </c>
      <c r="P111" s="58" t="s">
        <v>118</v>
      </c>
    </row>
    <row r="112" spans="1:16" x14ac:dyDescent="0.25">
      <c r="A112" s="83">
        <v>58505</v>
      </c>
      <c r="B112" s="55" t="s">
        <v>111</v>
      </c>
      <c r="C112" s="56">
        <v>37</v>
      </c>
      <c r="D112" s="56">
        <v>699</v>
      </c>
      <c r="E112" s="56" t="s">
        <v>37</v>
      </c>
      <c r="F112" s="57" t="s">
        <v>112</v>
      </c>
      <c r="G112" s="58"/>
      <c r="H112" s="39"/>
      <c r="I112" s="39"/>
      <c r="J112" s="84">
        <v>58500</v>
      </c>
      <c r="K112" s="55" t="s">
        <v>111</v>
      </c>
      <c r="L112" s="56">
        <v>36.6</v>
      </c>
      <c r="M112" s="56">
        <v>505</v>
      </c>
      <c r="N112" s="56" t="s">
        <v>37</v>
      </c>
      <c r="O112" s="57" t="s">
        <v>112</v>
      </c>
      <c r="P112" s="58"/>
    </row>
    <row r="113" spans="1:16" x14ac:dyDescent="0.25">
      <c r="A113" s="83">
        <v>58506</v>
      </c>
      <c r="B113" s="55" t="s">
        <v>111</v>
      </c>
      <c r="C113" s="56">
        <v>39</v>
      </c>
      <c r="D113" s="56">
        <v>640</v>
      </c>
      <c r="E113" s="56" t="s">
        <v>37</v>
      </c>
      <c r="F113" s="57" t="s">
        <v>112</v>
      </c>
      <c r="G113" s="58"/>
      <c r="H113" s="39"/>
      <c r="I113" s="39"/>
      <c r="J113" s="83">
        <v>58512</v>
      </c>
      <c r="K113" s="55" t="s">
        <v>111</v>
      </c>
      <c r="L113" s="56">
        <v>35.299999999999997</v>
      </c>
      <c r="M113" s="56">
        <v>443</v>
      </c>
      <c r="N113" s="56" t="s">
        <v>37</v>
      </c>
      <c r="O113" s="57" t="s">
        <v>112</v>
      </c>
      <c r="P113" s="58"/>
    </row>
    <row r="114" spans="1:16" x14ac:dyDescent="0.25">
      <c r="A114" s="83">
        <v>58507</v>
      </c>
      <c r="B114" s="55" t="s">
        <v>111</v>
      </c>
      <c r="C114" s="56">
        <v>30</v>
      </c>
      <c r="D114" s="56">
        <v>270</v>
      </c>
      <c r="E114" s="56" t="s">
        <v>37</v>
      </c>
      <c r="F114" s="57" t="s">
        <v>112</v>
      </c>
      <c r="G114" s="58"/>
      <c r="H114" s="39"/>
      <c r="I114" s="39"/>
      <c r="J114" s="83">
        <v>58513</v>
      </c>
      <c r="K114" s="55" t="s">
        <v>111</v>
      </c>
      <c r="L114" s="56">
        <v>30.3</v>
      </c>
      <c r="M114" s="56">
        <v>288</v>
      </c>
      <c r="N114" s="56" t="s">
        <v>37</v>
      </c>
      <c r="O114" s="57" t="s">
        <v>112</v>
      </c>
      <c r="P114" s="58"/>
    </row>
    <row r="115" spans="1:16" x14ac:dyDescent="0.25">
      <c r="A115" s="83">
        <v>58508</v>
      </c>
      <c r="B115" s="55" t="s">
        <v>111</v>
      </c>
      <c r="C115" s="56">
        <v>31.5</v>
      </c>
      <c r="D115" s="56">
        <v>322</v>
      </c>
      <c r="E115" s="56" t="s">
        <v>37</v>
      </c>
      <c r="F115" s="57" t="s">
        <v>112</v>
      </c>
      <c r="G115" s="58"/>
      <c r="H115" s="39"/>
      <c r="I115" s="39"/>
      <c r="J115" s="83">
        <v>58514</v>
      </c>
      <c r="K115" s="55" t="s">
        <v>111</v>
      </c>
      <c r="L115" s="56">
        <v>37.4</v>
      </c>
      <c r="M115" s="56">
        <v>603</v>
      </c>
      <c r="N115" s="56" t="s">
        <v>37</v>
      </c>
      <c r="O115" s="57" t="s">
        <v>112</v>
      </c>
      <c r="P115" s="58" t="s">
        <v>119</v>
      </c>
    </row>
    <row r="116" spans="1:16" x14ac:dyDescent="0.25">
      <c r="A116" s="49"/>
      <c r="B116" s="50"/>
      <c r="C116" s="59"/>
      <c r="D116" s="59"/>
      <c r="E116" s="59"/>
      <c r="F116" s="85"/>
      <c r="G116" s="58"/>
      <c r="H116" s="39"/>
      <c r="I116" s="39"/>
      <c r="J116" s="49"/>
      <c r="K116" s="50"/>
      <c r="L116" s="59"/>
      <c r="M116" s="59"/>
      <c r="N116" s="59"/>
      <c r="O116" s="85"/>
      <c r="P116" s="58"/>
    </row>
    <row r="117" spans="1:16" x14ac:dyDescent="0.25">
      <c r="A117" s="49"/>
      <c r="B117" s="50"/>
      <c r="C117" s="59"/>
      <c r="D117" s="59"/>
      <c r="E117" s="59"/>
      <c r="F117" s="69"/>
      <c r="G117" s="58"/>
      <c r="H117" s="39"/>
      <c r="I117" s="39"/>
      <c r="J117" s="49"/>
      <c r="K117" s="50"/>
      <c r="L117" s="59"/>
      <c r="M117" s="59"/>
      <c r="N117" s="59"/>
      <c r="O117" s="69"/>
      <c r="P117" s="58"/>
    </row>
    <row r="118" spans="1:16" x14ac:dyDescent="0.25">
      <c r="A118" s="77"/>
      <c r="B118" s="51"/>
      <c r="C118" s="50"/>
      <c r="D118" s="59"/>
      <c r="E118" s="59"/>
      <c r="F118" s="59"/>
      <c r="G118" s="86"/>
      <c r="H118" s="39"/>
      <c r="I118" s="39"/>
      <c r="J118" s="77"/>
      <c r="K118" s="51"/>
      <c r="L118" s="50"/>
      <c r="M118" s="59"/>
      <c r="N118" s="59"/>
      <c r="O118" s="59"/>
      <c r="P118" s="86"/>
    </row>
    <row r="119" spans="1:16" ht="15.75" thickBot="1" x14ac:dyDescent="0.3">
      <c r="A119" s="74"/>
      <c r="B119" s="80"/>
      <c r="C119" s="61"/>
      <c r="D119" s="62"/>
      <c r="E119" s="62"/>
      <c r="F119" s="62"/>
      <c r="G119" s="75"/>
      <c r="H119" s="39"/>
      <c r="I119" s="39"/>
      <c r="J119" s="74"/>
      <c r="K119" s="80"/>
      <c r="L119" s="61"/>
      <c r="M119" s="62"/>
      <c r="N119" s="62"/>
      <c r="O119" s="62"/>
      <c r="P119" s="7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Basic</vt:lpstr>
      <vt:lpstr>Shellfish</vt:lpstr>
      <vt:lpstr>Fish</vt:lpstr>
      <vt:lpstr>Sediment</vt:lpstr>
      <vt:lpstr>Codes</vt:lpstr>
      <vt:lpstr>LegacyFieldSheet_BlueMussels_DK</vt:lpstr>
      <vt:lpstr>LegacyFieldSheet_Fish_DK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Kasper Lambert Johansen</dc:creator>
  <cp:lastModifiedBy>Line Ljungqvist Dvinge</cp:lastModifiedBy>
  <dcterms:created xsi:type="dcterms:W3CDTF">2023-05-11T11:05:47Z</dcterms:created>
  <dcterms:modified xsi:type="dcterms:W3CDTF">2023-06-15T09:57:56Z</dcterms:modified>
</cp:coreProperties>
</file>